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055" windowHeight="7875"/>
  </bookViews>
  <sheets>
    <sheet name="Plan1" sheetId="1" r:id="rId1"/>
    <sheet name="Plan2" sheetId="4" r:id="rId2"/>
  </sheets>
  <calcPr calcId="125725"/>
</workbook>
</file>

<file path=xl/calcChain.xml><?xml version="1.0" encoding="utf-8"?>
<calcChain xmlns="http://schemas.openxmlformats.org/spreadsheetml/2006/main">
  <c r="D38" i="4"/>
  <c r="D23"/>
  <c r="T91" i="1" l="1"/>
  <c r="T82"/>
  <c r="I79"/>
  <c r="T78"/>
  <c r="I74"/>
  <c r="T73"/>
  <c r="T60"/>
  <c r="T59"/>
  <c r="T58"/>
  <c r="I58"/>
  <c r="T52"/>
  <c r="T41"/>
  <c r="T33"/>
  <c r="T32"/>
  <c r="T31"/>
  <c r="T27"/>
  <c r="T18"/>
  <c r="T16"/>
  <c r="T15"/>
  <c r="T14"/>
  <c r="T13"/>
  <c r="T12"/>
  <c r="I12"/>
  <c r="I8"/>
  <c r="I6"/>
  <c r="I3"/>
</calcChain>
</file>

<file path=xl/sharedStrings.xml><?xml version="1.0" encoding="utf-8"?>
<sst xmlns="http://schemas.openxmlformats.org/spreadsheetml/2006/main" count="1090" uniqueCount="476">
  <si>
    <t>PROGRAMA/AÇÕES - COVID19</t>
  </si>
  <si>
    <t>DATA DE INÍCIO</t>
  </si>
  <si>
    <t>OBJETO</t>
  </si>
  <si>
    <t>CONTRATADA</t>
  </si>
  <si>
    <t>ORDENADOR DE DESPESA</t>
  </si>
  <si>
    <t>PROCESSO</t>
  </si>
  <si>
    <t>CNPJ</t>
  </si>
  <si>
    <t>VALOR DA CONTRATADA</t>
  </si>
  <si>
    <t>FONTE DE RECURSOS</t>
  </si>
  <si>
    <t>POSSUI CONTRATO</t>
  </si>
  <si>
    <t>NÃO</t>
  </si>
  <si>
    <t>EMPENHO</t>
  </si>
  <si>
    <t>DATA EMPENHO</t>
  </si>
  <si>
    <t>QUANTIDADE DE ITENS</t>
  </si>
  <si>
    <t>DATA DA AUTORIZAÇÃO</t>
  </si>
  <si>
    <t>FORMA DE PUBLICAÇÃO</t>
  </si>
  <si>
    <t>DATA DA PUBLICAÇÃO</t>
  </si>
  <si>
    <t>LINK COM RELAÇÃO COMPLETA DE ITENS</t>
  </si>
  <si>
    <t>DATA FINAL</t>
  </si>
  <si>
    <t>AFRAMED PRODUTOS HOSPITALARES LTDA</t>
  </si>
  <si>
    <t>06965077000182</t>
  </si>
  <si>
    <t>DIÁRIO OFICIAL 3335 E INTERNET</t>
  </si>
  <si>
    <t>FUNDAMENTAÇÃO</t>
  </si>
  <si>
    <t>ÓRGÃO / SECRETARIA</t>
  </si>
  <si>
    <t>DIÁRIO OFICIAL 3319 E INTERNET</t>
  </si>
  <si>
    <t>LINK INTEIRO TEOR CONTRATO</t>
  </si>
  <si>
    <t>VALOR TOTAL</t>
  </si>
  <si>
    <t>VALOR PAGO</t>
  </si>
  <si>
    <t>VALOR REMANESCENTE</t>
  </si>
  <si>
    <t>SAUDE</t>
  </si>
  <si>
    <t>2369/2020</t>
  </si>
  <si>
    <t>AQUISIÇÃO DE ALCOOL GEL, MÁSCARAS E OUTROS MATERIAIS DE HIGIENE E PROTEÇÃO PARA COMBATE À PANDEMIA COVID-19</t>
  </si>
  <si>
    <t>BRAFORT 10 COMERCIO DE PRODUTOS DE HIGIENE</t>
  </si>
  <si>
    <t>09117075000121</t>
  </si>
  <si>
    <t>Art.4, da Lei 13.979/2020.</t>
  </si>
  <si>
    <t>OBRA DECOR DE PATY DO ALFERES LTDA ME</t>
  </si>
  <si>
    <t>23231839000136</t>
  </si>
  <si>
    <t>2587/2020</t>
  </si>
  <si>
    <t>LOCAÇÃO DE STANDS E CABINES SANITARIAS PARA BARREIRAS</t>
  </si>
  <si>
    <t>UPSTAND ESTRUTURAS SERVIÇOS E LOCAÇÕES</t>
  </si>
  <si>
    <t>28076226000195</t>
  </si>
  <si>
    <t>ECO SOLUTIONS LOGISTICA LTDA</t>
  </si>
  <si>
    <t>18367214000166</t>
  </si>
  <si>
    <t>SAÚDE</t>
  </si>
  <si>
    <t>2669/2020</t>
  </si>
  <si>
    <t>AQUISIÇÃO DE LANCHE</t>
  </si>
  <si>
    <t>CRISTIANE TEIXEIRA MOREIRA</t>
  </si>
  <si>
    <t>33253291000189</t>
  </si>
  <si>
    <t>2689/2020</t>
  </si>
  <si>
    <t>SERVIÇOS DE DIAGNOSTICOS PARA COVID 19</t>
  </si>
  <si>
    <t>GELSON WELLINGTON PEIXOTO LABORATORIO DE ANALISES MEDICAS LTDA</t>
  </si>
  <si>
    <t>29083219000183</t>
  </si>
  <si>
    <t>E M DE OLIVEIRA SOLUÇÕES PUBLICAS</t>
  </si>
  <si>
    <t>17495563000109</t>
  </si>
  <si>
    <t>2546/2020</t>
  </si>
  <si>
    <t>2815/2020</t>
  </si>
  <si>
    <t>LOCAÇÃO ESTRUTURA CENTRO DE TRIAGEM COVID 19</t>
  </si>
  <si>
    <t>2788/2020</t>
  </si>
  <si>
    <t>MASCARAS CIRURGICAS E CAPOTES</t>
  </si>
  <si>
    <t>ALAL MED COMERCIO DE MATERIAL</t>
  </si>
  <si>
    <t>06092959000180</t>
  </si>
  <si>
    <t>2677/2020</t>
  </si>
  <si>
    <t>AQUISIÇÃO DE ALCOOL GEL PARA AÇÕES DE COMBATE À PANDEMIA COVID-19</t>
  </si>
  <si>
    <t>NOVA FIGUS DO BRASIL</t>
  </si>
  <si>
    <t>05855097000138</t>
  </si>
  <si>
    <t>2816/2020</t>
  </si>
  <si>
    <t>AQUISIÇÃO DE MASCARAS N95 PARA AÇÕES DE COMBATE À PANDEMIA COVID-19</t>
  </si>
  <si>
    <t>2875/2020</t>
  </si>
  <si>
    <t>AQUISIÇÃO DE MEDICAMENTOS PARA CENTRO DE TRIAGEM COVID-19</t>
  </si>
  <si>
    <t>ACACIA COMERCIO DE MEDICAMENTOS EIRELI</t>
  </si>
  <si>
    <t>COMERCIAL CIRURGICA RIOCLARENSE LTDA</t>
  </si>
  <si>
    <t>TIDIMAR COMERCIO DE PRODUTOS MÉDICOS E HOSPITALARES</t>
  </si>
  <si>
    <t>MEDICOM EIRELI</t>
  </si>
  <si>
    <t>22635177000105</t>
  </si>
  <si>
    <t>CRISTALIA PRODUTOS QUIMICOS E FARMACEUTICOS</t>
  </si>
  <si>
    <t>2787/2020</t>
  </si>
  <si>
    <t>EMPRESA PARA GESTÃO DO CENTRO DE TRIAGEM COVID19</t>
  </si>
  <si>
    <t>TUISE  REPRESENTAÇÃO COMERCIAL LTDA</t>
  </si>
  <si>
    <t>10190061000112</t>
  </si>
  <si>
    <t>3167/2020</t>
  </si>
  <si>
    <t>Aquisição de Termômetro Digital infravermelho</t>
  </si>
  <si>
    <t>RESERVA COMERCIO EXTERIOR EIRELI</t>
  </si>
  <si>
    <t>26.522.208/0003-26</t>
  </si>
  <si>
    <t>3190/2020</t>
  </si>
  <si>
    <t>KIT LANCHE PARA AS BARREIRAS SANITÁRIAS</t>
  </si>
  <si>
    <t>CRISTIANE TEIXEIRA MOREIRA 08347935718</t>
  </si>
  <si>
    <t>33.253.291/0001-89</t>
  </si>
  <si>
    <t>3141/2020</t>
  </si>
  <si>
    <t>LOCAÇÃO DE STANDS E CABINE SANITÁRIA PARA BARREIRAS DA COVID-19</t>
  </si>
  <si>
    <t>3362/2020</t>
  </si>
  <si>
    <t>AQUISIÇÃO DE LUVAS PARA PROCEDIMENTOS, NÃO ESTÉREIS</t>
  </si>
  <si>
    <t>3142/2020</t>
  </si>
  <si>
    <t>AQUISIÇÃO DE SABONETE LIQUIDO PARA AÇÕES DE COMBATE A COVID-16</t>
  </si>
  <si>
    <t>3360/2020</t>
  </si>
  <si>
    <t>AQUISIÇÃO DE MACRONEBULIZADOR COM CIRCUITO</t>
  </si>
  <si>
    <t>VGMED COMERCIO DE MATERIAL HOSPITALAR LTDA</t>
  </si>
  <si>
    <t>3361/2020</t>
  </si>
  <si>
    <t>AQUISIÇÃO DE KIT OXIGENOTERAPIA</t>
  </si>
  <si>
    <t>THAINÁ ROBERTA BORGES AVELAR</t>
  </si>
  <si>
    <t>3469/2020</t>
  </si>
  <si>
    <t>PORTA PAPEL TOALHA PARA HIGIENIZAÇÃO EM COMBATE AO COVID-19</t>
  </si>
  <si>
    <t>3364/2020</t>
  </si>
  <si>
    <t>AQUISIÇÃO DE PAPEL PARA ELETROCARDIOGRAFO</t>
  </si>
  <si>
    <t>2810/2020</t>
  </si>
  <si>
    <t>AQUISIÇÃO DE KITS DE OXIGENOTERAPIA</t>
  </si>
  <si>
    <t>3363/2020</t>
  </si>
  <si>
    <t>AQUISIÇÃO DE CAPOTES CIRURGICOS</t>
  </si>
  <si>
    <t>3624/2020</t>
  </si>
  <si>
    <t>AQUISIÇÃO DE MACACÕES DE SEGURANÇA QUIMICA E BIOLOGICA</t>
  </si>
  <si>
    <t>VALERIA BERRIEL COMERCIO DE MATERIAIS DE CONSTRUÇÃO</t>
  </si>
  <si>
    <t>3626/2020</t>
  </si>
  <si>
    <t>AQUISIÇÃO DE LUVAS CIRURGICAS ESTEREIS</t>
  </si>
  <si>
    <t>3627/2020</t>
  </si>
  <si>
    <t>AQUISIÇÃO DE AVENTAIS DE SEGURANÇA EM PVC</t>
  </si>
  <si>
    <t>3662/2020</t>
  </si>
  <si>
    <t>AQUISIÇÃO DE QUATERNARIO DE AMONIO PARA DESINFECÇÃO DE AMBULANCIAS</t>
  </si>
  <si>
    <t>3664/2020</t>
  </si>
  <si>
    <t>AQUISIÇÃO DE CAPOTES NÃO ESTÉREIS</t>
  </si>
  <si>
    <t>3695/2020</t>
  </si>
  <si>
    <t>FUNDAÇÃO EDUCACIONAL SEVERINO SOMBRA</t>
  </si>
  <si>
    <t>3272/2020</t>
  </si>
  <si>
    <t>AQUISIÇÃO DE UNIFORMES PARA CONDUTORES DE AMBULANCIAS</t>
  </si>
  <si>
    <t>3898/2020</t>
  </si>
  <si>
    <r>
      <rPr>
        <sz val="9"/>
        <color theme="1"/>
        <rFont val="Times New Roman"/>
        <family val="1"/>
      </rPr>
      <t>GELSON WELLINGTON PEIXOTO LABORATORIO DE ANÁLISE MÉDICA</t>
    </r>
    <r>
      <rPr>
        <b/>
        <sz val="12"/>
        <color theme="1"/>
        <rFont val="Times New Roman"/>
        <family val="1"/>
      </rPr>
      <t>.</t>
    </r>
  </si>
  <si>
    <t>3987/2020</t>
  </si>
  <si>
    <t>AQUISIÇÃO DE CAPOTES COM MANGAS LONGAS</t>
  </si>
  <si>
    <t>MARCIA VEIGA ADRA</t>
  </si>
  <si>
    <t>03513055000193</t>
  </si>
  <si>
    <t>3623/2020</t>
  </si>
  <si>
    <t>AQUISIÇÃO DE GEL PARA ELETRODO DE DESFIBRILADOR</t>
  </si>
  <si>
    <t>MARVEL COMERCIO DE EQUIPAMENTOS MEDICOS E HOSPITALARES LTDA</t>
  </si>
  <si>
    <t>4499/2020</t>
  </si>
  <si>
    <t>Locação com montagem de estrutura para centro de triagem COVID-19</t>
  </si>
  <si>
    <t>ART. 24, IV LEI 8666/93 - Art.4, da Lei 13.979/2020.</t>
  </si>
  <si>
    <t>27 - COFINANCIAMENTO DA ATENÇÃO BÁSICA</t>
  </si>
  <si>
    <t xml:space="preserve">369, 370 </t>
  </si>
  <si>
    <t>FABIANA CERQUEIRA DA SILVA ABREU</t>
  </si>
  <si>
    <t>DIÁRIO OFICIAL 3255 E INTERNET</t>
  </si>
  <si>
    <t>364, 365</t>
  </si>
  <si>
    <t>366, 367, 368</t>
  </si>
  <si>
    <t>081 - CUSTEIO EM SISTEMA ÚNICO DE SAÚDE</t>
  </si>
  <si>
    <t>SIM</t>
  </si>
  <si>
    <t>460, 615</t>
  </si>
  <si>
    <t>08/04/2020 - 25/05/2020</t>
  </si>
  <si>
    <t>DIÁRIO OFICIAL 3269 E INTERNET</t>
  </si>
  <si>
    <t>DIÁRIO OFICIAL 3279 E INTERNET</t>
  </si>
  <si>
    <t>476, 477, 478</t>
  </si>
  <si>
    <t>479, 480, 481</t>
  </si>
  <si>
    <t>DIÁRIO OFICIAL 3277 E INTERNET</t>
  </si>
  <si>
    <t>563, 723, 848</t>
  </si>
  <si>
    <t>30/04/2020, 05/06/2020, 02/07/2020</t>
  </si>
  <si>
    <t>DIÁRIO OFICIAL 3283 E INTERNET</t>
  </si>
  <si>
    <t>565 (ANULADO)</t>
  </si>
  <si>
    <t>DIÁRIO OFICIAL 3282 E INTERNET</t>
  </si>
  <si>
    <t>581, 582</t>
  </si>
  <si>
    <t>DIÁRIO OFICIAL 3286 E INTERNET</t>
  </si>
  <si>
    <t>DIÁRIO OFICIAL 3290 E INTERNET</t>
  </si>
  <si>
    <t>DIÁRIO OFICIAL 3300 E INTERNET</t>
  </si>
  <si>
    <t>697, 698 , 860</t>
  </si>
  <si>
    <t>02/06/2020, 02/06/2020, 06/07/2020</t>
  </si>
  <si>
    <t>DIÁRIO OFICIAL 3302 E INTERNET</t>
  </si>
  <si>
    <t>704, 862</t>
  </si>
  <si>
    <t>03/06/2020, 08/07/2020</t>
  </si>
  <si>
    <t>702, 703, 861</t>
  </si>
  <si>
    <t>03/06/2020, 03/06/2020, 08/07/2020</t>
  </si>
  <si>
    <t>DIÁRIO OFICIAL 3305 E INTERNET</t>
  </si>
  <si>
    <t>DIÁRIO OFICIAL 3309 E INTERNET</t>
  </si>
  <si>
    <t xml:space="preserve"> 08.087.373/0001-53</t>
  </si>
  <si>
    <t>DIÁRIO OFICIAL 3311 E INTERNET</t>
  </si>
  <si>
    <t>DIÁRIO OFICIAL 3315 E INTERNET</t>
  </si>
  <si>
    <t>773, 774</t>
  </si>
  <si>
    <t>DIÁRIO OFICIAL 3317 E INTERNET</t>
  </si>
  <si>
    <t>855, 856</t>
  </si>
  <si>
    <t>DIÁRIO OFICIAL 3323 E INTERNET</t>
  </si>
  <si>
    <t xml:space="preserve">SERVIÇOS DE INTERNAÇÃO EM LEITOS DE UTI </t>
  </si>
  <si>
    <t>857, 858</t>
  </si>
  <si>
    <t>893, 894</t>
  </si>
  <si>
    <t>DIÁRIO OFICIAL 3341 E INTERNET</t>
  </si>
  <si>
    <t>DIÁRIO OFICIAL 3338 E INTERNET</t>
  </si>
  <si>
    <t>DIÁRIO OFICIAL 3353 E INTERNET</t>
  </si>
  <si>
    <t xml:space="preserve">GÊNEROS ALIMENTÍCIOS </t>
  </si>
  <si>
    <t>SERVIÇOS</t>
  </si>
  <si>
    <t>AQUISIÇÃO DE INSUMOS</t>
  </si>
  <si>
    <t>POSSUI ADITIVO?</t>
  </si>
  <si>
    <t>VALOR ADITIVADO</t>
  </si>
  <si>
    <t>VALOR ANULADO</t>
  </si>
  <si>
    <t>742 (Anulado)</t>
  </si>
  <si>
    <t>DIÁRIO OFICIAL 3308 E INTERNET</t>
  </si>
  <si>
    <t>3661/2020</t>
  </si>
  <si>
    <t>AQUISIÇÃO DE BOTAS DE SEGURANÇA</t>
  </si>
  <si>
    <t xml:space="preserve">ART. 15, LEI 8666/93 </t>
  </si>
  <si>
    <t>RW MATERIAIS DE CONSTRUÇÃO</t>
  </si>
  <si>
    <t>32.234.361/0001-99</t>
  </si>
  <si>
    <t>DIÁRIO OFICIAL 3320 E INTERNET</t>
  </si>
  <si>
    <t>http://patydoalferes.rj.gov.br/wp-content/uploads/2010/09/D.O.-3320-26-06-2020-ok.pdf</t>
  </si>
  <si>
    <t>3660/2020</t>
  </si>
  <si>
    <t>AQUISIÇÃO DE MANGUEIRA TRANÇADA</t>
  </si>
  <si>
    <t>MGM COMERCIO DE UTENSILIOS E ELETRONICOS</t>
  </si>
  <si>
    <t>11.301.276/0001-26</t>
  </si>
  <si>
    <t>VALOR INICIAL DO CONTRATO</t>
  </si>
  <si>
    <t>http://177.155.184.58/e-cidade_transparencia/main/download/Contrato%20132.20%20-%20UPSTAND%20ESTRUTURAS%20E%20LOCA%C3%87%C3%95ES%20EIRELI%20-%20ME%20.%20Loca%C3%A7%C3%A3o%20dle%20estrutura%20para%20centro%20de%20triagem%20de%20COVID19/pdf/outras_informacoes|Contratos|2020</t>
  </si>
  <si>
    <t>http://177.155.184.58/e-cidade_transparencia/main/download/Contrato%20134.20%20-%20TUISE%20REPRESENTA%C3%87%C3%83O%20COMERCIAL%20LTDA%20.%20Servi%C3%A7os%20de%20recursos%20humanos%20CT.%20COVID%2019/pdf/outras_informacoes|Contratos|2020</t>
  </si>
  <si>
    <t>http://177.155.184.58/e-cidade_transparencia/main/download/Contrato%20139.20%20-%20UPSTAND%20ESTRUTURAS%20SERVI%C3%87OS%20E%20LOCA%C3%87%C3%95ES%20EIRELI%20-%20ME%20.%20Loca%C3%A7%C3%A3o%20de%202%20stands%20para%20barreira%20sanitaria/pdf/outras_informacoes|Contratos|2020</t>
  </si>
  <si>
    <t>http://177.155.184.58/e-cidade_transparencia/main/download/Contrato%20138.20%20-%20ECO%20SOLUTIONS%20LOGISTICA%20LTDA%20-%20ME%20.%20Loca%C3%A7%C3%A3o%20de%20Cabines%20Sanitarias/pdf/outras_informacoes|Contratos|2020</t>
  </si>
  <si>
    <t>http://177.155.184.58/e-cidade_transparencia/main/download/Contrato%20169.20%20-%20GELSON%20WELLINGTON%20PEIXOTO%20LABORATORIO%20DE%20ANALISES%20CLINICAS%20LTDA%20.%20Realiza%C3%A7%C3%A3o%20de%20Testes%20para%20COVID-19/pdf/outras_informacoes|Contratos|2020</t>
  </si>
  <si>
    <t>http://177.155.184.58/e-cidade_transparencia/main/download/Contrato%20137.20%20-%20CRISTIANE%20TEIXEIRA%20MOREIRA08347935718%20.%20Fornecimento%20de%20Kit%20Lanche/pdf/outras_informacoes|Contratos|2020</t>
  </si>
  <si>
    <t>http://177.155.184.58/e-cidade_transparencia/main/download/Contrato%20117.20%20-%20GELSON%20WELLINGTON%20PEIXOTO%20LABORATORIO%20DE%20ANALISES%20CLINICAS%20LTDA%20.%20Realiza%C3%A7%C3%A3o%20de%20testes%20COVID%2019/pdf/outras_informacoes|Contratos|2020</t>
  </si>
  <si>
    <t>http://177.155.184.58/e-cidade_transparencia/main/download/Contrato%20183.20%20-%20UPSTAND%20ESTRUTURAS%20E%20LOCA%C3%87%C3%95ES%20EIRELI%20-%20ME%20.%20Loca%C3%A7%C3%A3o%20de%20estruturas%20para%20apoio%20do%20centro%20de%20triagem%20de%20COVID-19/pdf/outras_informacoes|Contratos|2020</t>
  </si>
  <si>
    <t>03.945.035/0001-91</t>
  </si>
  <si>
    <t>25.296.849/0001-85</t>
  </si>
  <si>
    <t>44.734.671/0004-02</t>
  </si>
  <si>
    <t>67.729.178/0004-91</t>
  </si>
  <si>
    <t>22.635.177/0001-05</t>
  </si>
  <si>
    <t>691 (anulado)</t>
  </si>
  <si>
    <t>692 (anulado)</t>
  </si>
  <si>
    <t>7154/2020</t>
  </si>
  <si>
    <t>AQUISIÇÃO DE CAPOTE</t>
  </si>
  <si>
    <t>17.495.563/0001-09</t>
  </si>
  <si>
    <t>DIÁRIO OFICIAL 3439 E INTERNET</t>
  </si>
  <si>
    <t>6853/2020</t>
  </si>
  <si>
    <t>ART. 15, LEI 8666/93 - DECRETO MUNICIPAL 3.776/2013</t>
  </si>
  <si>
    <t>DIÁRIO OFICIAL 3429 E INTERNET</t>
  </si>
  <si>
    <t>AQUISIÇÃO DE PAPEL TOALHA</t>
  </si>
  <si>
    <t>6858/2020</t>
  </si>
  <si>
    <t>AQUISIÇÃO DE MÁSCARA TRIPLA</t>
  </si>
  <si>
    <t>JUSSARA LOURENÇA DE OLIVEIRA MOREIRA</t>
  </si>
  <si>
    <t>17.658.616/0001-57</t>
  </si>
  <si>
    <t>34.748.480/0001-95</t>
  </si>
  <si>
    <t>6868/2020</t>
  </si>
  <si>
    <t>AQUISIÇÃO DE MÁSCARA N95</t>
  </si>
  <si>
    <t>PRIMER CPOMERCIAL E DISTRIBUIDORA LTDA</t>
  </si>
  <si>
    <t>04.808.273/0001-18</t>
  </si>
  <si>
    <t>5099/2020</t>
  </si>
  <si>
    <t>REALIZAÇÃO DE TESTES LABORATORIAIS SOROLOGICOS</t>
  </si>
  <si>
    <t>29.083.219/0001-83</t>
  </si>
  <si>
    <t>GELSON WELLIGTON PEIXOTO LAB DE ANALISES CLINICAS LTDA</t>
  </si>
  <si>
    <t>http://177.155.184.58/e-cidade_transparencia/main/download/Contrato%20194.20%20-%20GELSON.%20Testes%20para%20COVID-19/pdf/outras_informacoes|Contratos|2020</t>
  </si>
  <si>
    <t>DIÁRIO OFICIAL 3380 E INTERNET</t>
  </si>
  <si>
    <t>5113/2020</t>
  </si>
  <si>
    <t>DIÁRIO OFICIAL 3369 E INTERNET</t>
  </si>
  <si>
    <t>GERENCIAMENTO DO CENTRO DE TRIAGEM</t>
  </si>
  <si>
    <t>610, 724, 778, 1042, 1144, 1182, 1253, 1258, 1377, 1500, 57/2021, 58/2021</t>
  </si>
  <si>
    <t>08/05/2020, 05/06/2020, 25/06/2020, 07/08/2020, 04/09/2020, 22/09/2020, 06/10/2020, 06/10/2020, 06/11/2020, 04/12/2020, 11/01/2021</t>
  </si>
  <si>
    <t>6410/2020</t>
  </si>
  <si>
    <t>AQUISIÇÃO DE MEDICAMENTOS COVID-19</t>
  </si>
  <si>
    <t>MEDICOM RIO FARMA LTDA</t>
  </si>
  <si>
    <t>39.499.710/0001-43</t>
  </si>
  <si>
    <t>http://patydoalferes.rj.gov.br/wp-content/uploads/2010/09/D.O.-3418-17-11-2020-ok.pdf</t>
  </si>
  <si>
    <t>DIÁRIO OFICIAL 3418 E INTERNET</t>
  </si>
  <si>
    <t>6851/2020</t>
  </si>
  <si>
    <t>SILVEIRA MP COMERCIO E SERVIÇOS LTDA-ME</t>
  </si>
  <si>
    <t>14.935.828/0001-46</t>
  </si>
  <si>
    <t>AQUISIÇÃO DE SABONETE LIQUIDO</t>
  </si>
  <si>
    <t>6855/2020</t>
  </si>
  <si>
    <t>AQUISIÇÃO DE AVENTAL</t>
  </si>
  <si>
    <t>DIÁRIO OFICIAL 3435 E INTERNET</t>
  </si>
  <si>
    <t>13/08/2020, 10/09/2020, 02/10/2020, 05/11/2020, 11/12/2020, 14/01/2021, 11/02/2021, 15/03/2021, 16/04/2021</t>
  </si>
  <si>
    <t>2432/2021</t>
  </si>
  <si>
    <t>ART. 24, IV LEI 8666/93 - DECRETO MUNICIPAL 6.670/2021</t>
  </si>
  <si>
    <t>DIMASTER COMERCIAL DE PRODUTOS HOSP LTDA</t>
  </si>
  <si>
    <t>02.520.829/0001-40</t>
  </si>
  <si>
    <t>AQUISIÇÃO DE MEDICAMENTOS</t>
  </si>
  <si>
    <t>ACÁCIA COMERCIO DE MEDICAMENTOS EIRELLI</t>
  </si>
  <si>
    <t>ESSENCIAL RIO DIST. DE PRODUTOS HOSP. LTDA</t>
  </si>
  <si>
    <t>24.875.483/0001-36</t>
  </si>
  <si>
    <t>015 - ROYALTIES</t>
  </si>
  <si>
    <t>PAULO JOSÉ LIMA DE OLIVEIRA</t>
  </si>
  <si>
    <t>DIÁRIO OFICIAL 3509 E INTERNET</t>
  </si>
  <si>
    <t>2075/2021</t>
  </si>
  <si>
    <t>AQUISIÇÃO DE PILHA</t>
  </si>
  <si>
    <t>SÃO GERALDO MATERIAL MÉDICO E ORTOPEDICO LTDA</t>
  </si>
  <si>
    <t>10.377.194/0001-00</t>
  </si>
  <si>
    <t>DIÁRIO OFICIAL 3507 E INTERNET</t>
  </si>
  <si>
    <t>6867/2021</t>
  </si>
  <si>
    <t>LEAFAR ODONTO MEDICO LTDA</t>
  </si>
  <si>
    <t>01.395.353/0001-09</t>
  </si>
  <si>
    <t>DIÁRIO OFICIAL 3450 E INTERNET</t>
  </si>
  <si>
    <t>170/2021</t>
  </si>
  <si>
    <t>AQUISIÇÃO DE SERINGA</t>
  </si>
  <si>
    <t>DIÁRIO OFICIAL 3453 E INTERNET</t>
  </si>
  <si>
    <t>7681/2020</t>
  </si>
  <si>
    <t>DIÁRIO OFICIAL 3454 E INTERNET</t>
  </si>
  <si>
    <t>7694/2020</t>
  </si>
  <si>
    <t>AQUISIÇÃO DE ALGODÃO</t>
  </si>
  <si>
    <t>NOVA LINEA COMERCIO DE PRODUTOS FARMACEUTICOS EIRELLI</t>
  </si>
  <si>
    <t>32.350.180/0001-28</t>
  </si>
  <si>
    <t>251/2021</t>
  </si>
  <si>
    <t>AQUISIÇÃO DE TOUCA DESCARTÁVEL E PROPÉ</t>
  </si>
  <si>
    <t>DIÁRIO OFICIAL 3462 E INTERNET</t>
  </si>
  <si>
    <t>171/2021</t>
  </si>
  <si>
    <t>AQUISIÇÃO SERINGA S/ AGULHA</t>
  </si>
  <si>
    <t>CURURGICA SÃO JOSE LTDA</t>
  </si>
  <si>
    <t>55.309.074/0001-04</t>
  </si>
  <si>
    <t>7579/2020</t>
  </si>
  <si>
    <t xml:space="preserve">ART. 24, IV LEI 8666/93 </t>
  </si>
  <si>
    <t>Aquisição de termôhigrometro Digital infravermelho</t>
  </si>
  <si>
    <t>GURGELMIX MÁQUINAS E FERRAGENS S/A</t>
  </si>
  <si>
    <t>29.302.348/0005-49</t>
  </si>
  <si>
    <t>DIÁRIO OFICIAL 3481 E INTERNET</t>
  </si>
  <si>
    <t>6857/2020</t>
  </si>
  <si>
    <t>AQUISIÇÃO DE DISPENSADOR DE SABONETE E ALCOOL EM GEL</t>
  </si>
  <si>
    <t>2403/2021</t>
  </si>
  <si>
    <t>ALUGUEL E MONTAGEM DE ESTRUTURA P/ DRIVE THRU</t>
  </si>
  <si>
    <t>ART. 24, IV LEI 8666/93</t>
  </si>
  <si>
    <t>28.076.226/0001-95</t>
  </si>
  <si>
    <t>http://177.155.184.58/e-cidade_transparencia/main/download/Contrato%20047.21%20-%20UPSTAND%20ESTRUTURAS,%20SERVI%C3%87OS%20E%20LOCA%C3%87%C3%95ES%20EIRELI%20-%20ME%20.%20Estrutura%20DRIVE%20THRU%20COVID-19/pdf/outras_informacoes|Contratos|2021</t>
  </si>
  <si>
    <t>LEI 10.520/2002 - DECRETO MUNICIPAL N.º 2.348/2006</t>
  </si>
  <si>
    <t>PS SOLUÇÕES LTDA</t>
  </si>
  <si>
    <t>05.806.715/0001-50</t>
  </si>
  <si>
    <t>http://177.155.184.58/e-cidade_transparencia/main/download/Contrato%20007.21%20-%20P.S%20SOLU%C3%87%C3%95ES%20LTDA%20.%20Servi%C3%A7os%20de%20Gerenciamento%20do%20Centro%20de%20Triagem/pdf/outras_informacoes|Contratos|2021</t>
  </si>
  <si>
    <t>51, 304, 416</t>
  </si>
  <si>
    <t>08/01/2021, 08/03/2021, 07/04/2021</t>
  </si>
  <si>
    <t>DIÁRIO OFICIAL 3408 E INTERNET</t>
  </si>
  <si>
    <t>6409/2020</t>
  </si>
  <si>
    <t>67.729.178/0002-20</t>
  </si>
  <si>
    <t>6860/2020</t>
  </si>
  <si>
    <t>024 - SAUDE ESTADO</t>
  </si>
  <si>
    <t>6416/2020</t>
  </si>
  <si>
    <t>BIOHOSP PRODUTOS HOSPITALARES LTDA</t>
  </si>
  <si>
    <t>18.269.125/0001-87</t>
  </si>
  <si>
    <t>6415/2020</t>
  </si>
  <si>
    <t>2401/2021</t>
  </si>
  <si>
    <t>CONTRATAÇÃO DOS SERVIÇOS DE TESTE RÁPIDO P/ COVID</t>
  </si>
  <si>
    <t>6411/2020</t>
  </si>
  <si>
    <t>6524/2020</t>
  </si>
  <si>
    <t>DIÁRIO OFICIAL 3419 E INTERNET</t>
  </si>
  <si>
    <t>6520/2020</t>
  </si>
  <si>
    <t>AQUISIÇÃO DE MATERIAL SANITÁRIA P/ SECRETARAIA MUNICIPAL DE EDUCAÇÃO</t>
  </si>
  <si>
    <t>LINCK COMERCIO E SERVIÇOS LTDA</t>
  </si>
  <si>
    <t>17.256.815/0001-39</t>
  </si>
  <si>
    <t>6522/2020</t>
  </si>
  <si>
    <t>6525/2020</t>
  </si>
  <si>
    <t>DISTRIBUIDORA SOLAIRA EIRELLI ME</t>
  </si>
  <si>
    <t xml:space="preserve">JB MAGALHÃES COMERCIO E SERVIÇOS </t>
  </si>
  <si>
    <t>24.561.535/0001-08</t>
  </si>
  <si>
    <t>6519/2020</t>
  </si>
  <si>
    <t>17.256.815/00001-39</t>
  </si>
  <si>
    <t>DIÁRIO OFICIAL 3424 E INTERNET</t>
  </si>
  <si>
    <t>6408/2020</t>
  </si>
  <si>
    <t xml:space="preserve">NÃO </t>
  </si>
  <si>
    <t>http://177.155.184.58/e-cidade_transparencia/main/download/Contrato%20222.20%20-%20%20GELSON.%20Testes%20para%20COVID-19%20Sa%C3%BAde/pdf/outras_informacoes|Contratos|2020</t>
  </si>
  <si>
    <t>DIÁRIO OFICIAL 3416 E INTERNET</t>
  </si>
  <si>
    <t>4500/2020</t>
  </si>
  <si>
    <t>AQUISIÇÃO DE MATERIAIS P/ ATENDIMENTO COVID-19</t>
  </si>
  <si>
    <t>08.087.373/0001-53</t>
  </si>
  <si>
    <t>DIÁRIO OFICIAL 3362 E INTERNET</t>
  </si>
  <si>
    <t>TOTAL</t>
  </si>
  <si>
    <t>1910/2021</t>
  </si>
  <si>
    <t>LEITO DE SUPORTE VENTILATÓRIO PULMONAR</t>
  </si>
  <si>
    <t>FUNDO MUNICIPAL DE SAUDE DO MUNICIPIO DE MIGUEL PEREIRA</t>
  </si>
  <si>
    <t>12.240.308/0001-93</t>
  </si>
  <si>
    <t>DIÁRIO OFICIAL 3511 E INTERNET</t>
  </si>
  <si>
    <t>http://patydoalferes.rj.gov.br/wp-content/uploads/2010/09/D.O.-3511-16-04-2021-ok.pdf</t>
  </si>
  <si>
    <t>1050, 1155, 1251, 1372, 1532, 72/2021, 217/2021, 331/2021, 455/2021</t>
  </si>
  <si>
    <t>492 (ANULADO), 729, 844</t>
  </si>
  <si>
    <t>27/04/2020 - 08/06/2020 - 01/07/2020</t>
  </si>
  <si>
    <t>2514/2021</t>
  </si>
  <si>
    <t>DIÁRIO OFICIAL 3512 E INTERNET</t>
  </si>
  <si>
    <t>http://patydoalferes.rj.gov.br/wp-content/uploads/2020/04/PROCESSO-2369-2020-FUNDAMENTADA-NO-ART.-24-IV-DA-LEI-8666-93.pdf</t>
  </si>
  <si>
    <t>http://patydoalferes.rj.gov.br/wp-content/uploads/2020/04/PROCESSO-2546-2020-FUNDAMENTADA-NO-ART.-4-DA-LEI-13979-2020.pdf</t>
  </si>
  <si>
    <t>http://patydoalferes.rj.gov.br/wp-content/uploads/2020/04/PROCESSO-2677-2020-FUNDAMENTADA-NO-ART.-4-DA-LEI-13.979-2020.pdf</t>
  </si>
  <si>
    <t>http://patydoalferes.rj.gov.br/wp-content/uploads/2020/04/PROCESSO-2816-2020-FUNDAMENTADA-NO-ART.-4-DA-LEI-13.979-2020.pdf</t>
  </si>
  <si>
    <t>http://patydoalferes.rj.gov.br/wp-content/uploads/2020/04/PROCESSO-3167-2020-FUNDAMENTADA-NO-ART.-4-DA-LEI-13979-2020.pdf</t>
  </si>
  <si>
    <t>http://patydoalferes.rj.gov.br/wp-content/uploads/2020/04/PROCESSO-3362-2020-FUNDAMENTADA-NO-ART.-4-DA-LEI-13979-2020.pdf</t>
  </si>
  <si>
    <t>http://patydoalferes.rj.gov.br/wp-content/uploads/2020/04/PROCESSO-3142-2020-FUNDAMENTADA-NO-ART.-4-DA-LEI-13979-2020.pdf</t>
  </si>
  <si>
    <t>http://patydoalferes.rj.gov.br/wp-content/uploads/2020/04/PROCESSO-3360-2020-FUNDAMENTADA-NO-ART.-4-DA-LEI-13979-2020.pdf</t>
  </si>
  <si>
    <t>http://patydoalferes.rj.gov.br/wp-content/uploads/2020/04/PROCESSO-3361-2020-FUNDAMENTADA-NO-ART.-4-DA-LEI-13979-2020.pdf</t>
  </si>
  <si>
    <t>http://patydoalferes.rj.gov.br/wp-content/uploads/2020/04/PROCESSO-3469-2020-FUNDAMENTADA-NO-ART.-4-DA-LEI-13979-2020.pdf</t>
  </si>
  <si>
    <t>http://patydoalferes.rj.gov.br/wp-content/uploads/2020/04/PROCESSO-3364-2020-FUNDAMENTADA-NO-ART.-4-DA-LEI-13979-2020.pdf</t>
  </si>
  <si>
    <t>http://patydoalferes.rj.gov.br/wp-content/uploads/2020/04/PROCESSO-2810-2020-FUNDAMENTADA-NO-ART.-4-DA-LEI-13979-2020.pdf</t>
  </si>
  <si>
    <t>http://patydoalferes.rj.gov.br/wp-content/uploads/2020/04/PROCESSO-3363-2020-FUNDAMENTADA-NO-ART.-4-DA-LEI-13979-2020.pdf</t>
  </si>
  <si>
    <t>http://patydoalferes.rj.gov.br/wp-content/uploads/2020/04/PROCESSO-3624-2020-FUNDAMENTADA-NO-ART.-4-DA-LEI-13979-2020.pdf</t>
  </si>
  <si>
    <t>http://patydoalferes.rj.gov.br/wp-content/uploads/2020/04/PROCESSO-3626-2020-FUNDAMENTADA-NO-ART.-4-DA-LEI-13979-2020.pdf</t>
  </si>
  <si>
    <t>http://patydoalferes.rj.gov.br/wp-content/uploads/2020/04/PROCESSO-3627-2020-FUNDAMENTADA-NO-ART.-4-DA-LEI-13979-2020.pdf</t>
  </si>
  <si>
    <t>http://patydoalferes.rj.gov.br/wp-content/uploads/2020/04/PROCESSO-3662-2020-FUNDAMENTADA-NO-ART.-4-DA-LEI-13979-2020.pdf</t>
  </si>
  <si>
    <t>http://patydoalferes.rj.gov.br/wp-content/uploads/2020/04/PROCESSO-3664-2020-FUNDAMENTADA-NO-ART.-4-DA-LEI-13979-2020.pdf</t>
  </si>
  <si>
    <t>http://patydoalferes.rj.gov.br/wp-content/uploads/2020/04/PROCESSO-3272-2020-FUNDAMENTADA-NO-ART.-4-DA-LEI-13979-2020.pdf</t>
  </si>
  <si>
    <t>http://patydoalferes.rj.gov.br/wp-content/uploads/2020/04/PROCESSO-3987-2020-FUNDAMENTADA-NO-ART.-4-DA-LEI-13979-2020.pdf</t>
  </si>
  <si>
    <t>http://patydoalferes.rj.gov.br/wp-content/uploads/2020/04/PROCESSO-3623-2020-FUNDAMENTADA-NO-ART.-4-DA-LEI-13979-2020.pdf</t>
  </si>
  <si>
    <t>http://patydoalferes.rj.gov.br/wp-content/uploads/2020/04/PROCESSO-3660-2020-%E2%80%93-FUNDAMENTADA-NO-ART.-15-DA-LEI-8666-93.pdf</t>
  </si>
  <si>
    <t>http://patydoalferes.rj.gov.br/wp-content/uploads/2020/04/PROCESSO-7154-2020-%E2%80%93-FUNDAMENTADA-NO-ART.-4-DA-LEI-13979-2020.pdf</t>
  </si>
  <si>
    <t>http://patydoalferes.rj.gov.br/wp-content/uploads/2020/04/PROCESSO-6853-2020-%E2%80%93-FUNDAMENTADA-NO-ART.-15-DA-LEI-8666-93.pdf</t>
  </si>
  <si>
    <t>http://patydoalferes.rj.gov.br/wp-content/uploads/2020/04/PROCESSO-6868-2020-%E2%80%93-FUNDAMENTADA-NO-ART.-15-DA-LEI-8666-93.pdf</t>
  </si>
  <si>
    <t>http://patydoalferes.rj.gov.br/wp-content/uploads/2020/04/PROCESSO-5113-2020-%E2%80%93-FUNDAMENTADA-NO-ART.-15-DA-LEI-8666-93.pdf</t>
  </si>
  <si>
    <t>http://patydoalferes.rj.gov.br/wp-content/uploads/2020/04/PROCESSO-6410-2020-%E2%80%93-FUNDAMENTADA-NO-ART.-15-DA-LEI-8666-93.pdf</t>
  </si>
  <si>
    <t>http://patydoalferes.rj.gov.br/wp-content/uploads/2020/04/PROCESSO-6851-2020-%E2%80%93-FUNDAMENTADA-NO-ART.-15-DA-LEI-8666-93.pdf</t>
  </si>
  <si>
    <t>http://patydoalferes.rj.gov.br/wp-content/uploads/2020/04/PROCESSO-6409-2020-%E2%80%93-FUNDAMENTADA-NO-ART.-15-DA-LEI-8666-93.pdf</t>
  </si>
  <si>
    <t>http://patydoalferes.rj.gov.br/wp-content/uploads/2020/04/PROCESSO-6857-2020-%E2%80%93-FUNDAMENTADA-NO-ART.-15-DA-LEI-8666-93.pdf</t>
  </si>
  <si>
    <t>http://patydoalferes.rj.gov.br/wp-content/uploads/2020/04/PROCESSO-6524-2020-%E2%80%93-FUNDAMENTADA-NO-ART.-15-DA-LEI-8666-93.pdf</t>
  </si>
  <si>
    <t>http://patydoalferes.rj.gov.br/wp-content/uploads/2020/04/PROCESSO-6520-2020-%E2%80%93-FUNDAMENTADA-NO-ART.-15-DA-LEI-8666-93.pdf</t>
  </si>
  <si>
    <t>http://patydoalferes.rj.gov.br/wp-content/uploads/2020/04/PROCESSO-6522-2020-%E2%80%93-FUNDAMENTADA-NO-ART.-15-DA-LEI-8666-93.pdf</t>
  </si>
  <si>
    <t>http://patydoalferes.rj.gov.br/wp-content/uploads/2020/04/PROCESSO-6525-2020-%E2%80%93-FUNDAMENTADA-NO-ART.-15-DA-LEI-8666-93.pdf</t>
  </si>
  <si>
    <t>http://patydoalferes.rj.gov.br/wp-content/uploads/2020/04/PROCESSO-6519-2020-%E2%80%93-FUNDAMENTADA-NO-ART.-15-DA-LEI-8666-93.pdf</t>
  </si>
  <si>
    <t>http://patydoalferes.rj.gov.br/wp-content/uploads/2020/04/PROCESSO-6860-2020-%E2%80%93-FUNDAMENTADA-NO-ART.-15-DA-LEI-8666-93.pdf</t>
  </si>
  <si>
    <t>http://patydoalferes.rj.gov.br/wp-content/uploads/2020/04/PROCESSO-6416-2020-%E2%80%93-FUNDAMENTADA-NO-ART.-15-DA-LEI-8.666-1993.pdf</t>
  </si>
  <si>
    <t>http://patydoalferes.rj.gov.br/wp-content/uploads/2020/04/PROCESSO-6415-2020-%E2%80%93-FUNDAMENTADA-NO-ART.-15-DA-LEI-8666-93.pdf</t>
  </si>
  <si>
    <t>http://patydoalferes.rj.gov.br/wp-content/uploads/2020/04/PROCESSO-6855-2020-%E2%80%93-FUNDAMENTADA-NO-ART.-15-DA-LEI-8666-93.pdf</t>
  </si>
  <si>
    <t>http://patydoalferes.rj.gov.br/wp-content/uploads/2020/04/PROCESSO-2432-2021-%E2%80%93-FUNDAMENTADA-NO-ART.-24-IV-DA-LEI-8666-93-E-DECRETO-MUNICIPAL-3776-2013.pdf</t>
  </si>
  <si>
    <t>http://patydoalferes.rj.gov.br/wp-content/uploads/2020/04/PROCESSO-2075-2021-%E2%80%93-FUNDAMENTADA-NO-ART.-15-DA-LEI-8666-93.pdf</t>
  </si>
  <si>
    <t>http://patydoalferes.rj.gov.br/wp-content/uploads/2020/04/PROCESSO-6867-2020-%E2%80%93-FUNDAMENTADA-NO-ART.-4-DA-LEI-13979-2020.pdf</t>
  </si>
  <si>
    <t>http://patydoalferes.rj.gov.br/wp-content/uploads/2020/04/PROCESSO-170-2021-%E2%80%93-FUNDAMENTADA-NO-ART.-24-IV-DA-LEI-8666-93.pdf</t>
  </si>
  <si>
    <t>http://patydoalferes.rj.gov.br/wp-content/uploads/2020/04/PROCESSO-7681-2020-%E2%80%93-FUNDAMENTADA-NO-ART.-4-DA-LEI-13979-2020.pdf</t>
  </si>
  <si>
    <t>http://patydoalferes.rj.gov.br/wp-content/uploads/2020/04/PROCESSO-7694-2020-%E2%80%93-FUNDAMENTADA-NO-ART.-15-DA-LEI-8.666-1993.pdf</t>
  </si>
  <si>
    <t>http://patydoalferes.rj.gov.br/wp-content/uploads/2020/04/PROCESSO-251-2021-%E2%80%93-FUNDAMENTADA-NO-ART.-24-IV-DA-LEI-8666-93.pdf</t>
  </si>
  <si>
    <t>http://patydoalferes.rj.gov.br/wp-content/uploads/2020/04/PROCESSO-171-2021-%E2%80%93-FUNDAMENTADA-NO-ART.-15-DA-LEI-8666-93.pdf</t>
  </si>
  <si>
    <t>http://patydoalferes.rj.gov.br/wp-content/uploads/2020/04/PROCESSO-7579-2020-%E2%80%93-FUNDAMENTADA-NO-ART.-24-IV-DA-LEI-8666-93.pdf</t>
  </si>
  <si>
    <t>http://patydoalferes.rj.gov.br/wp-content/uploads/2020/04/PROCESSO-4499-2020-FUNDAMENTADA-NO-ART.-4-DA-LEI-13979-2020.pdf</t>
  </si>
  <si>
    <t>http://patydoalferes.rj.gov.br/wp-content/uploads/2020/04/PROCESSO-2587-2020-FUNDAMENTADA-NO-ART.-4-DA-LEI-13979-2020.pdf</t>
  </si>
  <si>
    <t>http://patydoalferes.rj.gov.br/wp-content/uploads/2020/04/PROCESSO-2689-2020.pdf</t>
  </si>
  <si>
    <t>http://patydoalferes.rj.gov.br/wp-content/uploads/2020/04/PROCESSO-2815-2020.pdf</t>
  </si>
  <si>
    <t>http://patydoalferes.rj.gov.br/wp-content/uploads/2020/04/PROCESSO-2787-2020.pdf</t>
  </si>
  <si>
    <t>http://patydoalferes.rj.gov.br/wp-content/uploads/2020/04/PROCESSO-3141-2020-FUNDAMENTADA-NO-ART.-4-DA-LEI-13979-2020.pdf</t>
  </si>
  <si>
    <t>http://patydoalferes.rj.gov.br/wp-content/uploads/2020/04/PROCESSO-3898-2020-FUNDAMENTADA-NO-ART.-4-DA-LEI-13979-2020.pdf</t>
  </si>
  <si>
    <t>http://patydoalferes.rj.gov.br/wp-content/uploads/2020/04/PROCESSO-3695-2020-FUNDAMENTADA-NO-ART.-4-DA-LEI-13979-2020.pdf</t>
  </si>
  <si>
    <t>http://patydoalferes.rj.gov.br/wp-content/uploads/2020/04/PROCESSO-5099-2020-%E2%80%93FUNDAMENTADA-NO-ART.-4-DA-LEI-13979-2020.pdf</t>
  </si>
  <si>
    <t>http://patydoalferes.rj.gov.br/wp-content/uploads/2020/04/PROCESSO-6408-2020-%E2%80%93-FUNDAMENTADA-NO-ART.-4-DA-LEI-13979-2020.pdf</t>
  </si>
  <si>
    <t>5573/2020</t>
  </si>
  <si>
    <t>http://patydoalferes.rj.gov.br/wp-content/uploads/2020/04/PROCESSO-2669-2020-%E2%80%93-FUNDAMENTADA-NO-ART.-4-DA-LEI-13979-2020.pdf</t>
  </si>
  <si>
    <t>http://patydoalferes.rj.gov.br/wp-content/uploads/2020/04/PROCESSO-3190-2020-FUNDAMENTADA-NO-ART.-4-DA-LEI-13979-2020.pdf</t>
  </si>
  <si>
    <t>http://patydoalferes.rj.gov.br/wp-content/uploads/2020/04/PROCESSO-6858-2020-%E2%80%93-FUNDAMENTADA-NO-ART.-15-DA-LEI-8666-93.pdf</t>
  </si>
  <si>
    <t>Transferências de Recursos p/ Enfrentamento da COVID-19</t>
  </si>
  <si>
    <t>RECURSO FEDERAL - FONTE DE RECURSOS 081</t>
  </si>
  <si>
    <t>N.º Portaria</t>
  </si>
  <si>
    <t>Data_pag</t>
  </si>
  <si>
    <t>Valor</t>
  </si>
  <si>
    <t>CUSTEIO</t>
  </si>
  <si>
    <t>774 de 09/04/2020</t>
  </si>
  <si>
    <t>1666 de 01/07/2020</t>
  </si>
  <si>
    <t>2222 de 25/08/2020</t>
  </si>
  <si>
    <t>2405 de 16/09/2020</t>
  </si>
  <si>
    <t>2358 de 02/09/2020</t>
  </si>
  <si>
    <t>2222 de 29/09/2020</t>
  </si>
  <si>
    <t>1857 de 28/07/2020</t>
  </si>
  <si>
    <t>3008 de 04/11/2020</t>
  </si>
  <si>
    <t>2994 de 29/10/2020</t>
  </si>
  <si>
    <t>3350 de 08/12/2020</t>
  </si>
  <si>
    <t>2516 - 21/09/2020</t>
  </si>
  <si>
    <t>INVESTIMENTO</t>
  </si>
  <si>
    <t>3393 de 11/12/2020</t>
  </si>
  <si>
    <t>3391 de 10/12/2020</t>
  </si>
  <si>
    <t>RECURSO ESTADUAL - FONTE DE RECURSOS 027</t>
  </si>
  <si>
    <t>Resolução SES n.º 2023 - 30/03/2020</t>
  </si>
  <si>
    <t>Portaria n.º 480 GM/MS - 23/03/2020</t>
  </si>
  <si>
    <t xml:space="preserve">Resolução SES </t>
  </si>
  <si>
    <t>LEGENDA</t>
  </si>
  <si>
    <t>DESCRIÇÃO</t>
  </si>
  <si>
    <t>ESTADUAL</t>
  </si>
  <si>
    <t>FEDERAL</t>
  </si>
  <si>
    <t>ROYALTIES</t>
  </si>
  <si>
    <t>2515/2021</t>
  </si>
  <si>
    <t>E.M. DE OLIVEIRA SOLUÇÕES LTDA</t>
  </si>
  <si>
    <t>DIÁRIO OFICIAL 3520 E INTERNET</t>
  </si>
  <si>
    <t>AQUISIÇÃO DE MATERIAL DE OXIGENOTERAPIA</t>
  </si>
  <si>
    <t>LIFECT COMÉRCIO, MANUTENÇÃO E LOCAÇÃO DE MATERIAL MÉDICO EIRELLI</t>
  </si>
  <si>
    <t>10.454.996/0001-69</t>
  </si>
  <si>
    <t>DIÁRIO OFICIAL 3506 E INTERNET</t>
  </si>
  <si>
    <t>http://patydoalferes.rj.gov.br/wp-content/uploads/2020/04/PROCESSO-2515-2021-%E2%80%93-FUNDAMENTADA-NO-ART.-24-IV-DA-LEI-8666-93.pdf</t>
  </si>
  <si>
    <t>http://patydoalferes.rj.gov.br/wp-content/uploads/2020/04/PROCESSO-4500-2020-%E2%80%93-FUNDAMENTADA-NA-LEI-10.520-2002-%E2%80%93-DECRETO-MUNICIPAL-N%C2%B0-2.348-2006.pdf</t>
  </si>
  <si>
    <t>http://patydoalferes.rj.gov.br/wp-content/uploads/2020/04/PROCESSO-2403-2021-%E2%80%93-FUNDAMENTADA-NO-ART.-24-IV-DA-LEI-8666-93.pdf</t>
  </si>
  <si>
    <t>http://patydoalferes.rj.gov.br/wp-content/uploads/2020/04/PROCESSO-2401-2021-%E2%80%93-FUNDAMENTADA-NO-ART.-24-IV-DA-LEI-8666-93.pdf</t>
  </si>
  <si>
    <t>http://patydoalferes.rj.gov.br/wp-content/uploads/2020/04/PROCESSO-2514-2021-%E2%80%93-FUNDAMENTADA-NO-ART.-24-IV-DA-LEI-8666-93.pdf</t>
  </si>
  <si>
    <t>http://patydoalferes.rj.gov.br/wp-content/uploads/2020/04/PROCESSO-5573-2020-%E2%80%93-FUNDAMENTADA-NA-LEI-10.520-2002-%E2%80%93-DECRETO-MUNICIPAL-N%C2%B0-2.348-2006.pdf</t>
  </si>
  <si>
    <t>http://patydoalferes.rj.gov.br/wp-content/uploads/2020/04/PROCESSO-2788-2020-%E2%80%93-FUNDAMENTADA-NO-ART.-4-DA-LEI-13979-2020.pdf</t>
  </si>
  <si>
    <t>http://patydoalferes.rj.gov.br/wp-content/uploads/2020/04/PROCESSO-2875-2020-%E2%80%93-FUNDAMENTADA-NO-ART.-4-DA-LEI-13979-2020.pdf</t>
  </si>
  <si>
    <t>2076/2021</t>
  </si>
  <si>
    <t>http://patydoalferes.rj.gov.br/wp-content/uploads/2020/04/PROCESSO-2076-2021-%E2%80%93-FUNDAMENTADA-NA-LEI-10520-2002.pdf</t>
  </si>
  <si>
    <t>536, 537</t>
  </si>
  <si>
    <t>7581/2020</t>
  </si>
  <si>
    <t>AQUISIÇÃO DE CAIXA TÉRMICA</t>
  </si>
  <si>
    <t xml:space="preserve">ART. 24, II LEI 8666/93 </t>
  </si>
  <si>
    <t>EM DE OLIVEIRA SOLUÇÕES PÚBLICAS</t>
  </si>
  <si>
    <t>DIÁRIO OFICIAL 3526 E INTERNET</t>
  </si>
  <si>
    <t>3284/2021</t>
  </si>
  <si>
    <t>DIÁRIO OFICIAL 3532 E INTERNET</t>
  </si>
  <si>
    <t>http://patydoalferes.rj.gov.br/wp-content/uploads/2020/04/PROCESSO-7581-2020-%E2%80%93-FUNDAMENTADA-NO-ART.-24-II-DA-LEI-8666-93.pdf</t>
  </si>
  <si>
    <t>http://patydoalferes.rj.gov.br/wp-content/uploads/2020/04/PROCESSO-3284-2021-%E2%80%93-FUNDAMENTADA-NO-ART.-15-DA-LEI-8666-93.pdf</t>
  </si>
</sst>
</file>

<file path=xl/styles.xml><?xml version="1.0" encoding="utf-8"?>
<styleSheet xmlns="http://schemas.openxmlformats.org/spreadsheetml/2006/main">
  <numFmts count="5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&quot;R$&quot;#,##0.00"/>
    <numFmt numFmtId="167" formatCode="&quot;R$&quot;\ 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4" applyFont="1" applyBorder="1" applyAlignment="1">
      <alignment horizontal="right" vertical="center"/>
    </xf>
    <xf numFmtId="0" fontId="3" fillId="0" borderId="1" xfId="2" applyBorder="1" applyAlignment="1">
      <alignment horizontal="center"/>
    </xf>
    <xf numFmtId="0" fontId="3" fillId="0" borderId="1" xfId="2" applyBorder="1" applyAlignment="1">
      <alignment horizontal="center" vertical="center"/>
    </xf>
    <xf numFmtId="164" fontId="0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164" fontId="0" fillId="0" borderId="1" xfId="4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4" fontId="0" fillId="3" borderId="1" xfId="4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164" fontId="1" fillId="3" borderId="1" xfId="4" applyFont="1" applyFill="1" applyBorder="1" applyAlignment="1">
      <alignment horizontal="right" vertical="center"/>
    </xf>
    <xf numFmtId="164" fontId="1" fillId="0" borderId="1" xfId="4" applyFont="1" applyBorder="1" applyAlignment="1">
      <alignment horizontal="right" vertical="center"/>
    </xf>
    <xf numFmtId="1" fontId="0" fillId="0" borderId="1" xfId="0" applyNumberFormat="1" applyBorder="1" applyAlignment="1">
      <alignment horizontal="left" vertical="center"/>
    </xf>
    <xf numFmtId="164" fontId="0" fillId="0" borderId="1" xfId="4" applyFont="1" applyBorder="1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4" applyFont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164" fontId="0" fillId="3" borderId="1" xfId="4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0" fillId="3" borderId="1" xfId="4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3" borderId="1" xfId="0" applyFill="1" applyBorder="1"/>
    <xf numFmtId="44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left" vertical="center"/>
    </xf>
    <xf numFmtId="12" fontId="0" fillId="3" borderId="1" xfId="3" applyNumberFormat="1" applyFont="1" applyFill="1" applyBorder="1" applyAlignment="1">
      <alignment horizontal="left" vertical="center"/>
    </xf>
    <xf numFmtId="164" fontId="0" fillId="3" borderId="1" xfId="4" applyFont="1" applyFill="1" applyBorder="1" applyAlignment="1">
      <alignment vertical="center"/>
    </xf>
    <xf numFmtId="164" fontId="0" fillId="3" borderId="1" xfId="4" applyFont="1" applyFill="1" applyBorder="1"/>
    <xf numFmtId="1" fontId="0" fillId="3" borderId="1" xfId="0" applyNumberFormat="1" applyFill="1" applyBorder="1" applyAlignment="1">
      <alignment horizontal="left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 vertical="center"/>
    </xf>
    <xf numFmtId="164" fontId="0" fillId="3" borderId="4" xfId="4" applyFont="1" applyFill="1" applyBorder="1" applyAlignment="1">
      <alignment horizontal="right" vertical="center"/>
    </xf>
    <xf numFmtId="14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 wrapText="1"/>
    </xf>
    <xf numFmtId="0" fontId="3" fillId="3" borderId="5" xfId="2" applyFill="1" applyBorder="1" applyAlignment="1">
      <alignment horizontal="center" vertical="center"/>
    </xf>
    <xf numFmtId="0" fontId="3" fillId="3" borderId="6" xfId="2" applyFill="1" applyBorder="1" applyAlignment="1">
      <alignment horizontal="center" vertical="center"/>
    </xf>
    <xf numFmtId="0" fontId="3" fillId="3" borderId="6" xfId="2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" fontId="0" fillId="0" borderId="4" xfId="0" applyNumberFormat="1" applyBorder="1" applyAlignment="1">
      <alignment horizontal="left"/>
    </xf>
    <xf numFmtId="164" fontId="0" fillId="0" borderId="4" xfId="4" applyFont="1" applyBorder="1"/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4" fontId="0" fillId="0" borderId="4" xfId="4" applyFont="1" applyBorder="1" applyAlignment="1">
      <alignment horizontal="center"/>
    </xf>
    <xf numFmtId="0" fontId="0" fillId="0" borderId="4" xfId="0" applyBorder="1" applyAlignment="1">
      <alignment vertical="center"/>
    </xf>
    <xf numFmtId="0" fontId="3" fillId="0" borderId="5" xfId="2" applyBorder="1" applyAlignment="1">
      <alignment horizontal="center"/>
    </xf>
    <xf numFmtId="0" fontId="3" fillId="0" borderId="6" xfId="2" applyBorder="1" applyAlignment="1">
      <alignment horizontal="center" vertical="center"/>
    </xf>
    <xf numFmtId="0" fontId="3" fillId="0" borderId="6" xfId="2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1" xfId="2" applyNumberFormat="1" applyBorder="1" applyAlignment="1">
      <alignment horizontal="center"/>
    </xf>
    <xf numFmtId="0" fontId="3" fillId="0" borderId="4" xfId="2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164" fontId="0" fillId="3" borderId="4" xfId="4" applyFont="1" applyFill="1" applyBorder="1" applyAlignment="1">
      <alignment horizontal="center" vertical="center"/>
    </xf>
    <xf numFmtId="164" fontId="0" fillId="3" borderId="1" xfId="4" applyFont="1" applyFill="1" applyBorder="1" applyAlignment="1">
      <alignment horizontal="center" vertical="center"/>
    </xf>
    <xf numFmtId="164" fontId="0" fillId="3" borderId="2" xfId="4" applyFont="1" applyFill="1" applyBorder="1" applyAlignment="1">
      <alignment horizontal="center" vertical="center"/>
    </xf>
    <xf numFmtId="164" fontId="0" fillId="3" borderId="3" xfId="4" applyFont="1" applyFill="1" applyBorder="1" applyAlignment="1">
      <alignment horizontal="center" vertical="center"/>
    </xf>
    <xf numFmtId="164" fontId="0" fillId="3" borderId="1" xfId="4" applyFont="1" applyFill="1" applyBorder="1" applyAlignment="1">
      <alignment horizontal="center" vertical="center"/>
    </xf>
    <xf numFmtId="164" fontId="0" fillId="3" borderId="2" xfId="4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left"/>
    </xf>
    <xf numFmtId="164" fontId="0" fillId="3" borderId="2" xfId="4" applyFont="1" applyFill="1" applyBorder="1"/>
    <xf numFmtId="164" fontId="0" fillId="3" borderId="2" xfId="4" applyFon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3" fillId="3" borderId="13" xfId="2" applyFill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/>
    </xf>
    <xf numFmtId="164" fontId="0" fillId="0" borderId="3" xfId="4" applyFont="1" applyBorder="1" applyAlignment="1">
      <alignment horizontal="center"/>
    </xf>
    <xf numFmtId="0" fontId="3" fillId="0" borderId="14" xfId="2" applyBorder="1" applyAlignment="1">
      <alignment horizontal="center"/>
    </xf>
    <xf numFmtId="0" fontId="0" fillId="0" borderId="1" xfId="0" applyBorder="1"/>
    <xf numFmtId="0" fontId="3" fillId="3" borderId="1" xfId="2" applyFill="1" applyBorder="1" applyAlignment="1">
      <alignment horizontal="center"/>
    </xf>
    <xf numFmtId="0" fontId="3" fillId="0" borderId="0" xfId="2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4" borderId="0" xfId="0" applyFill="1" applyBorder="1"/>
    <xf numFmtId="0" fontId="0" fillId="0" borderId="7" xfId="0" applyBorder="1"/>
    <xf numFmtId="0" fontId="8" fillId="2" borderId="1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164" fontId="0" fillId="0" borderId="2" xfId="4" applyFont="1" applyBorder="1" applyAlignment="1">
      <alignment vertical="center"/>
    </xf>
    <xf numFmtId="0" fontId="0" fillId="0" borderId="2" xfId="0" applyBorder="1" applyAlignment="1">
      <alignment horizontal="center"/>
    </xf>
    <xf numFmtId="164" fontId="0" fillId="0" borderId="2" xfId="4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0" fontId="3" fillId="0" borderId="13" xfId="2" applyBorder="1" applyAlignment="1">
      <alignment horizontal="center"/>
    </xf>
    <xf numFmtId="0" fontId="0" fillId="0" borderId="3" xfId="0" applyBorder="1" applyAlignment="1">
      <alignment horizontal="left" vertical="center"/>
    </xf>
    <xf numFmtId="1" fontId="0" fillId="0" borderId="3" xfId="0" applyNumberFormat="1" applyBorder="1" applyAlignment="1">
      <alignment horizontal="left" vertical="center"/>
    </xf>
    <xf numFmtId="164" fontId="0" fillId="0" borderId="3" xfId="4" applyFont="1" applyBorder="1" applyAlignment="1">
      <alignment vertical="center"/>
    </xf>
    <xf numFmtId="0" fontId="3" fillId="0" borderId="2" xfId="2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5" borderId="1" xfId="0" applyFill="1" applyBorder="1"/>
    <xf numFmtId="0" fontId="2" fillId="2" borderId="20" xfId="0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166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0" fillId="3" borderId="2" xfId="0" applyFont="1" applyFill="1" applyBorder="1"/>
    <xf numFmtId="0" fontId="0" fillId="3" borderId="3" xfId="0" applyFill="1" applyBorder="1" applyAlignment="1">
      <alignment horizontal="center" vertical="center"/>
    </xf>
    <xf numFmtId="164" fontId="0" fillId="3" borderId="2" xfId="4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164" fontId="0" fillId="3" borderId="2" xfId="4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3" fillId="3" borderId="2" xfId="2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 wrapText="1"/>
    </xf>
    <xf numFmtId="164" fontId="0" fillId="3" borderId="1" xfId="4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64" fontId="0" fillId="3" borderId="2" xfId="4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25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" fontId="0" fillId="0" borderId="6" xfId="0" applyNumberFormat="1" applyBorder="1" applyAlignment="1">
      <alignment horizontal="left"/>
    </xf>
    <xf numFmtId="4" fontId="0" fillId="0" borderId="6" xfId="0" applyNumberForma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4" fontId="0" fillId="0" borderId="26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4" fontId="13" fillId="0" borderId="6" xfId="0" applyNumberFormat="1" applyFont="1" applyBorder="1" applyAlignment="1">
      <alignment horizontal="left"/>
    </xf>
    <xf numFmtId="4" fontId="13" fillId="0" borderId="8" xfId="0" applyNumberFormat="1" applyFont="1" applyBorder="1" applyAlignment="1">
      <alignment horizontal="left"/>
    </xf>
    <xf numFmtId="4" fontId="0" fillId="0" borderId="34" xfId="0" applyNumberFormat="1" applyBorder="1" applyAlignment="1">
      <alignment horizontal="left"/>
    </xf>
    <xf numFmtId="0" fontId="14" fillId="0" borderId="25" xfId="0" applyFont="1" applyBorder="1"/>
    <xf numFmtId="0" fontId="14" fillId="0" borderId="6" xfId="0" applyFont="1" applyBorder="1" applyAlignment="1">
      <alignment horizontal="center"/>
    </xf>
    <xf numFmtId="0" fontId="11" fillId="0" borderId="25" xfId="0" applyFont="1" applyBorder="1" applyAlignment="1">
      <alignment vertical="center"/>
    </xf>
    <xf numFmtId="0" fontId="11" fillId="0" borderId="6" xfId="0" applyFont="1" applyBorder="1" applyAlignment="1"/>
    <xf numFmtId="0" fontId="11" fillId="3" borderId="25" xfId="0" applyFont="1" applyFill="1" applyBorder="1" applyAlignment="1">
      <alignment vertical="center"/>
    </xf>
    <xf numFmtId="0" fontId="11" fillId="3" borderId="33" xfId="0" applyFont="1" applyFill="1" applyBorder="1" applyAlignment="1">
      <alignment vertical="center"/>
    </xf>
    <xf numFmtId="0" fontId="11" fillId="0" borderId="8" xfId="0" applyFont="1" applyBorder="1" applyAlignment="1"/>
    <xf numFmtId="167" fontId="0" fillId="0" borderId="1" xfId="4" applyNumberFormat="1" applyFont="1" applyBorder="1" applyAlignment="1">
      <alignment horizontal="center"/>
    </xf>
    <xf numFmtId="164" fontId="0" fillId="3" borderId="2" xfId="4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1" fontId="0" fillId="3" borderId="2" xfId="0" applyNumberFormat="1" applyFill="1" applyBorder="1" applyAlignment="1">
      <alignment horizontal="left" vertical="center"/>
    </xf>
    <xf numFmtId="164" fontId="0" fillId="3" borderId="2" xfId="4" applyFont="1" applyFill="1" applyBorder="1" applyAlignment="1">
      <alignment vertical="center"/>
    </xf>
    <xf numFmtId="0" fontId="3" fillId="3" borderId="2" xfId="2" applyNumberFormat="1" applyFill="1" applyBorder="1" applyAlignment="1">
      <alignment horizontal="center"/>
    </xf>
    <xf numFmtId="0" fontId="3" fillId="3" borderId="13" xfId="2" applyFill="1" applyBorder="1" applyAlignment="1">
      <alignment horizontal="center" wrapText="1"/>
    </xf>
    <xf numFmtId="0" fontId="3" fillId="3" borderId="8" xfId="2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64" fontId="0" fillId="3" borderId="2" xfId="4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164" fontId="0" fillId="3" borderId="2" xfId="4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/>
    </xf>
    <xf numFmtId="14" fontId="0" fillId="3" borderId="12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0" fillId="3" borderId="2" xfId="4" applyFont="1" applyFill="1" applyBorder="1" applyAlignment="1">
      <alignment horizontal="center" vertical="center"/>
    </xf>
    <xf numFmtId="164" fontId="0" fillId="3" borderId="12" xfId="4" applyFont="1" applyFill="1" applyBorder="1" applyAlignment="1">
      <alignment horizontal="center" vertical="center"/>
    </xf>
    <xf numFmtId="164" fontId="0" fillId="3" borderId="3" xfId="4" applyFont="1" applyFill="1" applyBorder="1" applyAlignment="1">
      <alignment horizontal="center" vertical="center"/>
    </xf>
    <xf numFmtId="164" fontId="0" fillId="3" borderId="23" xfId="4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0" fontId="3" fillId="3" borderId="2" xfId="2" applyFill="1" applyBorder="1" applyAlignment="1">
      <alignment horizontal="center" wrapText="1"/>
    </xf>
    <xf numFmtId="0" fontId="3" fillId="3" borderId="3" xfId="2" applyFill="1" applyBorder="1" applyAlignment="1">
      <alignment horizontal="center" wrapText="1"/>
    </xf>
    <xf numFmtId="0" fontId="9" fillId="6" borderId="19" xfId="0" applyFont="1" applyFill="1" applyBorder="1" applyAlignment="1">
      <alignment horizontal="left"/>
    </xf>
    <xf numFmtId="0" fontId="9" fillId="6" borderId="1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64" fontId="0" fillId="3" borderId="1" xfId="4" applyFont="1" applyFill="1" applyBorder="1" applyAlignment="1">
      <alignment horizontal="center" vertical="center"/>
    </xf>
    <xf numFmtId="0" fontId="3" fillId="3" borderId="12" xfId="2" applyFill="1" applyBorder="1" applyAlignment="1">
      <alignment horizont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5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5">
    <cellStyle name="Hyperlink" xfId="2" builtinId="8"/>
    <cellStyle name="Moeda" xfId="4" builtinId="4"/>
    <cellStyle name="Moeda 2" xfId="1"/>
    <cellStyle name="Normal" xfId="0" builtinId="0"/>
    <cellStyle name="Separador de milhares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patydoalferes.rj.gov.br/wp-content/uploads/2020/04/PROCESSO-3360-2020-FUNDAMENTADA-NO-ART.-4-DA-LEI-13979-2020.pdf" TargetMode="External"/><Relationship Id="rId18" Type="http://schemas.openxmlformats.org/officeDocument/2006/relationships/hyperlink" Target="http://patydoalferes.rj.gov.br/wp-content/uploads/2020/04/PROCESSO-3363-2020-FUNDAMENTADA-NO-ART.-4-DA-LEI-13979-2020.pdf" TargetMode="External"/><Relationship Id="rId26" Type="http://schemas.openxmlformats.org/officeDocument/2006/relationships/hyperlink" Target="http://patydoalferes.rj.gov.br/wp-content/uploads/2020/04/PROCESSO-3623-2020-FUNDAMENTADA-NO-ART.-4-DA-LEI-13979-2020.pdf" TargetMode="External"/><Relationship Id="rId39" Type="http://schemas.openxmlformats.org/officeDocument/2006/relationships/hyperlink" Target="http://patydoalferes.rj.gov.br/wp-content/uploads/2020/04/PROCESSO-6522-2020-%E2%80%93-FUNDAMENTADA-NO-ART.-15-DA-LEI-8666-93.pdf" TargetMode="External"/><Relationship Id="rId21" Type="http://schemas.openxmlformats.org/officeDocument/2006/relationships/hyperlink" Target="http://patydoalferes.rj.gov.br/wp-content/uploads/2020/04/PROCESSO-3627-2020-FUNDAMENTADA-NO-ART.-4-DA-LEI-13979-2020.pdf" TargetMode="External"/><Relationship Id="rId34" Type="http://schemas.openxmlformats.org/officeDocument/2006/relationships/hyperlink" Target="http://patydoalferes.rj.gov.br/wp-content/uploads/2020/04/PROCESSO-6409-2020-%E2%80%93-FUNDAMENTADA-NO-ART.-15-DA-LEI-8666-93.pdf" TargetMode="External"/><Relationship Id="rId42" Type="http://schemas.openxmlformats.org/officeDocument/2006/relationships/hyperlink" Target="http://patydoalferes.rj.gov.br/wp-content/uploads/2020/04/PROCESSO-6860-2020-%E2%80%93-FUNDAMENTADA-NO-ART.-15-DA-LEI-8666-93.pdf" TargetMode="External"/><Relationship Id="rId47" Type="http://schemas.openxmlformats.org/officeDocument/2006/relationships/hyperlink" Target="http://patydoalferes.rj.gov.br/wp-content/uploads/2020/04/PROCESSO-2075-2021-%E2%80%93-FUNDAMENTADA-NO-ART.-15-DA-LEI-8666-93.pdf" TargetMode="External"/><Relationship Id="rId50" Type="http://schemas.openxmlformats.org/officeDocument/2006/relationships/hyperlink" Target="http://patydoalferes.rj.gov.br/wp-content/uploads/2020/04/PROCESSO-7681-2020-%E2%80%93-FUNDAMENTADA-NO-ART.-4-DA-LEI-13979-2020.pdf" TargetMode="External"/><Relationship Id="rId55" Type="http://schemas.openxmlformats.org/officeDocument/2006/relationships/hyperlink" Target="http://patydoalferes.rj.gov.br/wp-content/uploads/2020/04/PROCESSO-4499-2020-FUNDAMENTADA-NO-ART.-4-DA-LEI-13979-2020.pdf" TargetMode="External"/><Relationship Id="rId63" Type="http://schemas.openxmlformats.org/officeDocument/2006/relationships/hyperlink" Target="http://patydoalferes.rj.gov.br/wp-content/uploads/2020/04/PROCESSO-3695-2020-FUNDAMENTADA-NO-ART.-4-DA-LEI-13979-2020.pdf" TargetMode="External"/><Relationship Id="rId68" Type="http://schemas.openxmlformats.org/officeDocument/2006/relationships/hyperlink" Target="http://patydoalferes.rj.gov.br/wp-content/uploads/2020/04/PROCESSO-2515-2021-%E2%80%93-FUNDAMENTADA-NO-ART.-24-IV-DA-LEI-8666-93.pdf" TargetMode="External"/><Relationship Id="rId76" Type="http://schemas.openxmlformats.org/officeDocument/2006/relationships/hyperlink" Target="http://patydoalferes.rj.gov.br/wp-content/uploads/2020/04/PROCESSO-2875-2020-%E2%80%93-FUNDAMENTADA-NO-ART.-4-DA-LEI-13979-2020.pdf" TargetMode="External"/><Relationship Id="rId7" Type="http://schemas.openxmlformats.org/officeDocument/2006/relationships/hyperlink" Target="http://patydoalferes.rj.gov.br/wp-content/uploads/2020/04/PROCESSO-2546-2020-FUNDAMENTADA-NO-ART.-4-DA-LEI-13979-2020.pdf" TargetMode="External"/><Relationship Id="rId71" Type="http://schemas.openxmlformats.org/officeDocument/2006/relationships/hyperlink" Target="http://patydoalferes.rj.gov.br/wp-content/uploads/2020/04/PROCESSO-2788-2020-%E2%80%93-FUNDAMENTADA-NO-ART.-4-DA-LEI-13979-2020.pdf" TargetMode="External"/><Relationship Id="rId2" Type="http://schemas.openxmlformats.org/officeDocument/2006/relationships/hyperlink" Target="http://177.155.184.58/e-cidade_transparencia/main/download/Contrato%20138.20%20-%20ECO%20SOLUTIONS%20LOGISTICA%20LTDA%20-%20ME%20.%20Loca%C3%A7%C3%A3o%20de%20Cabines%20Sanitarias/pdf/outras_informacoes|Contratos|2020" TargetMode="External"/><Relationship Id="rId16" Type="http://schemas.openxmlformats.org/officeDocument/2006/relationships/hyperlink" Target="http://patydoalferes.rj.gov.br/wp-content/uploads/2020/04/PROCESSO-3364-2020-FUNDAMENTADA-NO-ART.-4-DA-LEI-13979-2020.pdf" TargetMode="External"/><Relationship Id="rId29" Type="http://schemas.openxmlformats.org/officeDocument/2006/relationships/hyperlink" Target="http://patydoalferes.rj.gov.br/wp-content/uploads/2020/04/PROCESSO-6853-2020-%E2%80%93-FUNDAMENTADA-NO-ART.-15-DA-LEI-8666-93.pdf" TargetMode="External"/><Relationship Id="rId11" Type="http://schemas.openxmlformats.org/officeDocument/2006/relationships/hyperlink" Target="http://patydoalferes.rj.gov.br/wp-content/uploads/2020/04/PROCESSO-3362-2020-FUNDAMENTADA-NO-ART.-4-DA-LEI-13979-2020.pdf" TargetMode="External"/><Relationship Id="rId24" Type="http://schemas.openxmlformats.org/officeDocument/2006/relationships/hyperlink" Target="http://patydoalferes.rj.gov.br/wp-content/uploads/2020/04/PROCESSO-3272-2020-FUNDAMENTADA-NO-ART.-4-DA-LEI-13979-2020.pdf" TargetMode="External"/><Relationship Id="rId32" Type="http://schemas.openxmlformats.org/officeDocument/2006/relationships/hyperlink" Target="http://patydoalferes.rj.gov.br/wp-content/uploads/2020/04/PROCESSO-5113-2020-%E2%80%93-FUNDAMENTADA-NO-ART.-15-DA-LEI-8666-93.pdf" TargetMode="External"/><Relationship Id="rId37" Type="http://schemas.openxmlformats.org/officeDocument/2006/relationships/hyperlink" Target="http://patydoalferes.rj.gov.br/wp-content/uploads/2020/04/PROCESSO-6524-2020-%E2%80%93-FUNDAMENTADA-NO-ART.-15-DA-LEI-8666-93.pdf" TargetMode="External"/><Relationship Id="rId40" Type="http://schemas.openxmlformats.org/officeDocument/2006/relationships/hyperlink" Target="http://patydoalferes.rj.gov.br/wp-content/uploads/2020/04/PROCESSO-6525-2020-%E2%80%93-FUNDAMENTADA-NO-ART.-15-DA-LEI-8666-93.pdf" TargetMode="External"/><Relationship Id="rId45" Type="http://schemas.openxmlformats.org/officeDocument/2006/relationships/hyperlink" Target="http://patydoalferes.rj.gov.br/wp-content/uploads/2020/04/PROCESSO-6855-2020-%E2%80%93-FUNDAMENTADA-NO-ART.-15-DA-LEI-8666-93.pdf" TargetMode="External"/><Relationship Id="rId53" Type="http://schemas.openxmlformats.org/officeDocument/2006/relationships/hyperlink" Target="http://patydoalferes.rj.gov.br/wp-content/uploads/2020/04/PROCESSO-171-2021-%E2%80%93-FUNDAMENTADA-NO-ART.-15-DA-LEI-8666-93.pdf" TargetMode="External"/><Relationship Id="rId58" Type="http://schemas.openxmlformats.org/officeDocument/2006/relationships/hyperlink" Target="http://patydoalferes.rj.gov.br/wp-content/uploads/2020/04/PROCESSO-2689-2020.pdf" TargetMode="External"/><Relationship Id="rId66" Type="http://schemas.openxmlformats.org/officeDocument/2006/relationships/hyperlink" Target="http://patydoalferes.rj.gov.br/wp-content/uploads/2020/04/PROCESSO-2669-2020-%E2%80%93-FUNDAMENTADA-NO-ART.-4-DA-LEI-13979-2020.pdf" TargetMode="External"/><Relationship Id="rId74" Type="http://schemas.openxmlformats.org/officeDocument/2006/relationships/hyperlink" Target="http://patydoalferes.rj.gov.br/wp-content/uploads/2020/04/PROCESSO-2875-2020-%E2%80%93-FUNDAMENTADA-NO-ART.-4-DA-LEI-13979-2020.pdf" TargetMode="External"/><Relationship Id="rId79" Type="http://schemas.openxmlformats.org/officeDocument/2006/relationships/hyperlink" Target="http://patydoalferes.rj.gov.br/wp-content/uploads/2020/04/PROCESSO-3284-2021-%E2%80%93-FUNDAMENTADA-NO-ART.-15-DA-LEI-8666-93.pdf" TargetMode="External"/><Relationship Id="rId5" Type="http://schemas.openxmlformats.org/officeDocument/2006/relationships/hyperlink" Target="http://patydoalferes.rj.gov.br/wp-content/uploads/2010/09/D.O.-3320-26-06-2020-ok.pdf" TargetMode="External"/><Relationship Id="rId61" Type="http://schemas.openxmlformats.org/officeDocument/2006/relationships/hyperlink" Target="http://patydoalferes.rj.gov.br/wp-content/uploads/2020/04/PROCESSO-3141-2020-FUNDAMENTADA-NO-ART.-4-DA-LEI-13979-2020.pdf" TargetMode="External"/><Relationship Id="rId10" Type="http://schemas.openxmlformats.org/officeDocument/2006/relationships/hyperlink" Target="http://patydoalferes.rj.gov.br/wp-content/uploads/2020/04/PROCESSO-3167-2020-FUNDAMENTADA-NO-ART.-4-DA-LEI-13979-2020.pdf" TargetMode="External"/><Relationship Id="rId19" Type="http://schemas.openxmlformats.org/officeDocument/2006/relationships/hyperlink" Target="http://patydoalferes.rj.gov.br/wp-content/uploads/2020/04/PROCESSO-3624-2020-FUNDAMENTADA-NO-ART.-4-DA-LEI-13979-2020.pdf" TargetMode="External"/><Relationship Id="rId31" Type="http://schemas.openxmlformats.org/officeDocument/2006/relationships/hyperlink" Target="http://patydoalferes.rj.gov.br/wp-content/uploads/2020/04/PROCESSO-6868-2020-%E2%80%93-FUNDAMENTADA-NO-ART.-15-DA-LEI-8666-93.pdf" TargetMode="External"/><Relationship Id="rId44" Type="http://schemas.openxmlformats.org/officeDocument/2006/relationships/hyperlink" Target="http://patydoalferes.rj.gov.br/wp-content/uploads/2020/04/PROCESSO-6415-2020-%E2%80%93-FUNDAMENTADA-NO-ART.-15-DA-LEI-8666-93.pdf" TargetMode="External"/><Relationship Id="rId52" Type="http://schemas.openxmlformats.org/officeDocument/2006/relationships/hyperlink" Target="http://patydoalferes.rj.gov.br/wp-content/uploads/2020/04/PROCESSO-251-2021-%E2%80%93-FUNDAMENTADA-NO-ART.-24-IV-DA-LEI-8666-93.pdf" TargetMode="External"/><Relationship Id="rId60" Type="http://schemas.openxmlformats.org/officeDocument/2006/relationships/hyperlink" Target="http://patydoalferes.rj.gov.br/wp-content/uploads/2020/04/PROCESSO-2787-2020.pdf" TargetMode="External"/><Relationship Id="rId65" Type="http://schemas.openxmlformats.org/officeDocument/2006/relationships/hyperlink" Target="http://patydoalferes.rj.gov.br/wp-content/uploads/2020/04/PROCESSO-6408-2020-%E2%80%93-FUNDAMENTADA-NO-ART.-4-DA-LEI-13979-2020.pdf" TargetMode="External"/><Relationship Id="rId73" Type="http://schemas.openxmlformats.org/officeDocument/2006/relationships/hyperlink" Target="http://patydoalferes.rj.gov.br/wp-content/uploads/2020/04/PROCESSO-2875-2020-%E2%80%93-FUNDAMENTADA-NO-ART.-4-DA-LEI-13979-2020.pdf" TargetMode="External"/><Relationship Id="rId78" Type="http://schemas.openxmlformats.org/officeDocument/2006/relationships/hyperlink" Target="http://patydoalferes.rj.gov.br/wp-content/uploads/2020/04/PROCESSO-2076-2021-%E2%80%93-FUNDAMENTADA-NA-LEI-10520-2002.pdf" TargetMode="External"/><Relationship Id="rId4" Type="http://schemas.openxmlformats.org/officeDocument/2006/relationships/hyperlink" Target="http://177.155.184.58/e-cidade_transparencia/main/download/Contrato%20137.20%20-%20CRISTIANE%20TEIXEIRA%20MOREIRA08347935718%20.%20Fornecimento%20de%20Kit%20Lanche/pdf/outras_informacoes|Contratos|2020" TargetMode="External"/><Relationship Id="rId9" Type="http://schemas.openxmlformats.org/officeDocument/2006/relationships/hyperlink" Target="http://patydoalferes.rj.gov.br/wp-content/uploads/2020/04/PROCESSO-2816-2020-FUNDAMENTADA-NO-ART.-4-DA-LEI-13.979-2020.pdf" TargetMode="External"/><Relationship Id="rId14" Type="http://schemas.openxmlformats.org/officeDocument/2006/relationships/hyperlink" Target="http://patydoalferes.rj.gov.br/wp-content/uploads/2020/04/PROCESSO-3361-2020-FUNDAMENTADA-NO-ART.-4-DA-LEI-13979-2020.pdf" TargetMode="External"/><Relationship Id="rId22" Type="http://schemas.openxmlformats.org/officeDocument/2006/relationships/hyperlink" Target="http://patydoalferes.rj.gov.br/wp-content/uploads/2020/04/PROCESSO-3662-2020-FUNDAMENTADA-NO-ART.-4-DA-LEI-13979-2020.pdf" TargetMode="External"/><Relationship Id="rId27" Type="http://schemas.openxmlformats.org/officeDocument/2006/relationships/hyperlink" Target="http://patydoalferes.rj.gov.br/wp-content/uploads/2020/04/PROCESSO-3660-2020-%E2%80%93-FUNDAMENTADA-NO-ART.-15-DA-LEI-8666-93.pdf" TargetMode="External"/><Relationship Id="rId30" Type="http://schemas.openxmlformats.org/officeDocument/2006/relationships/hyperlink" Target="http://patydoalferes.rj.gov.br/wp-content/uploads/2020/04/PROCESSO-6858-2020-%E2%80%93-FUNDAMENTADA-NO-ART.-15-DA-LEI-8666-93.pdf" TargetMode="External"/><Relationship Id="rId35" Type="http://schemas.openxmlformats.org/officeDocument/2006/relationships/hyperlink" Target="http://patydoalferes.rj.gov.br/wp-content/uploads/2020/04/PROCESSO-6851-2020-%E2%80%93-FUNDAMENTADA-NO-ART.-15-DA-LEI-8666-93.pdf" TargetMode="External"/><Relationship Id="rId43" Type="http://schemas.openxmlformats.org/officeDocument/2006/relationships/hyperlink" Target="http://patydoalferes.rj.gov.br/wp-content/uploads/2020/04/PROCESSO-6416-2020-%E2%80%93-FUNDAMENTADA-NO-ART.-15-DA-LEI-8.666-1993.pdf" TargetMode="External"/><Relationship Id="rId48" Type="http://schemas.openxmlformats.org/officeDocument/2006/relationships/hyperlink" Target="http://patydoalferes.rj.gov.br/wp-content/uploads/2020/04/PROCESSO-6867-2020-%E2%80%93-FUNDAMENTADA-NO-ART.-4-DA-LEI-13979-2020.pdf" TargetMode="External"/><Relationship Id="rId56" Type="http://schemas.openxmlformats.org/officeDocument/2006/relationships/hyperlink" Target="http://patydoalferes.rj.gov.br/wp-content/uploads/2020/04/PROCESSO-2587-2020-FUNDAMENTADA-NO-ART.-4-DA-LEI-13979-2020.pdf" TargetMode="External"/><Relationship Id="rId64" Type="http://schemas.openxmlformats.org/officeDocument/2006/relationships/hyperlink" Target="http://patydoalferes.rj.gov.br/wp-content/uploads/2020/04/PROCESSO-5099-2020-%E2%80%93FUNDAMENTADA-NO-ART.-4-DA-LEI-13979-2020.pdf" TargetMode="External"/><Relationship Id="rId69" Type="http://schemas.openxmlformats.org/officeDocument/2006/relationships/hyperlink" Target="http://patydoalferes.rj.gov.br/wp-content/uploads/2020/04/PROCESSO-4500-2020-%E2%80%93-FUNDAMENTADA-NA-LEI-10.520-2002-%E2%80%93-DECRETO-MUNICIPAL-N%C2%B0-2.348-2006.pdf" TargetMode="External"/><Relationship Id="rId77" Type="http://schemas.openxmlformats.org/officeDocument/2006/relationships/hyperlink" Target="http://patydoalferes.rj.gov.br/wp-content/uploads/2020/04/PROCESSO-2875-2020-%E2%80%93-FUNDAMENTADA-NO-ART.-4-DA-LEI-13979-2020.pdf" TargetMode="External"/><Relationship Id="rId8" Type="http://schemas.openxmlformats.org/officeDocument/2006/relationships/hyperlink" Target="http://patydoalferes.rj.gov.br/wp-content/uploads/2020/04/PROCESSO-2677-2020-FUNDAMENTADA-NO-ART.-4-DA-LEI-13.979-2020.pdf" TargetMode="External"/><Relationship Id="rId51" Type="http://schemas.openxmlformats.org/officeDocument/2006/relationships/hyperlink" Target="http://patydoalferes.rj.gov.br/wp-content/uploads/2020/04/PROCESSO-7694-2020-%E2%80%93-FUNDAMENTADA-NO-ART.-15-DA-LEI-8.666-1993.pdf" TargetMode="External"/><Relationship Id="rId72" Type="http://schemas.openxmlformats.org/officeDocument/2006/relationships/hyperlink" Target="http://patydoalferes.rj.gov.br/wp-content/uploads/2020/04/PROCESSO-2788-2020-%E2%80%93-FUNDAMENTADA-NO-ART.-4-DA-LEI-13979-2020.pdf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://177.155.184.58/e-cidade_transparencia/main/download/Contrato%20117.20%20-%20GELSON%20WELLINGTON%20PEIXOTO%20LABORATORIO%20DE%20ANALISES%20CLINICAS%20LTDA%20.%20Realiza%C3%A7%C3%A3o%20de%20testes%20COVID%2019/pdf/outras_informacoes|Contratos|2020" TargetMode="External"/><Relationship Id="rId12" Type="http://schemas.openxmlformats.org/officeDocument/2006/relationships/hyperlink" Target="http://patydoalferes.rj.gov.br/wp-content/uploads/2020/04/PROCESSO-3142-2020-FUNDAMENTADA-NO-ART.-4-DA-LEI-13979-2020.pdf" TargetMode="External"/><Relationship Id="rId17" Type="http://schemas.openxmlformats.org/officeDocument/2006/relationships/hyperlink" Target="http://patydoalferes.rj.gov.br/wp-content/uploads/2020/04/PROCESSO-2810-2020-FUNDAMENTADA-NO-ART.-4-DA-LEI-13979-2020.pdf" TargetMode="External"/><Relationship Id="rId25" Type="http://schemas.openxmlformats.org/officeDocument/2006/relationships/hyperlink" Target="http://patydoalferes.rj.gov.br/wp-content/uploads/2020/04/PROCESSO-3987-2020-FUNDAMENTADA-NO-ART.-4-DA-LEI-13979-2020.pdf" TargetMode="External"/><Relationship Id="rId33" Type="http://schemas.openxmlformats.org/officeDocument/2006/relationships/hyperlink" Target="http://patydoalferes.rj.gov.br/wp-content/uploads/2020/04/PROCESSO-6410-2020-%E2%80%93-FUNDAMENTADA-NO-ART.-15-DA-LEI-8666-93.pdf" TargetMode="External"/><Relationship Id="rId38" Type="http://schemas.openxmlformats.org/officeDocument/2006/relationships/hyperlink" Target="http://patydoalferes.rj.gov.br/wp-content/uploads/2020/04/PROCESSO-6520-2020-%E2%80%93-FUNDAMENTADA-NO-ART.-15-DA-LEI-8666-93.pdf" TargetMode="External"/><Relationship Id="rId46" Type="http://schemas.openxmlformats.org/officeDocument/2006/relationships/hyperlink" Target="http://patydoalferes.rj.gov.br/wp-content/uploads/2020/04/PROCESSO-2432-2021-%E2%80%93-FUNDAMENTADA-NO-ART.-24-IV-DA-LEI-8666-93-E-DECRETO-MUNICIPAL-3776-2013.pdf" TargetMode="External"/><Relationship Id="rId59" Type="http://schemas.openxmlformats.org/officeDocument/2006/relationships/hyperlink" Target="http://patydoalferes.rj.gov.br/wp-content/uploads/2020/04/PROCESSO-2815-2020.pdf" TargetMode="External"/><Relationship Id="rId67" Type="http://schemas.openxmlformats.org/officeDocument/2006/relationships/hyperlink" Target="http://patydoalferes.rj.gov.br/wp-content/uploads/2020/04/PROCESSO-3190-2020-FUNDAMENTADA-NO-ART.-4-DA-LEI-13979-2020.pdf" TargetMode="External"/><Relationship Id="rId20" Type="http://schemas.openxmlformats.org/officeDocument/2006/relationships/hyperlink" Target="http://patydoalferes.rj.gov.br/wp-content/uploads/2020/04/PROCESSO-3626-2020-FUNDAMENTADA-NO-ART.-4-DA-LEI-13979-2020.pdf" TargetMode="External"/><Relationship Id="rId41" Type="http://schemas.openxmlformats.org/officeDocument/2006/relationships/hyperlink" Target="http://patydoalferes.rj.gov.br/wp-content/uploads/2020/04/PROCESSO-6519-2020-%E2%80%93-FUNDAMENTADA-NO-ART.-15-DA-LEI-8666-93.pdf" TargetMode="External"/><Relationship Id="rId54" Type="http://schemas.openxmlformats.org/officeDocument/2006/relationships/hyperlink" Target="http://patydoalferes.rj.gov.br/wp-content/uploads/2020/04/PROCESSO-7579-2020-%E2%80%93-FUNDAMENTADA-NO-ART.-24-IV-DA-LEI-8666-93.pdf" TargetMode="External"/><Relationship Id="rId62" Type="http://schemas.openxmlformats.org/officeDocument/2006/relationships/hyperlink" Target="http://patydoalferes.rj.gov.br/wp-content/uploads/2020/04/PROCESSO-3898-2020-FUNDAMENTADA-NO-ART.-4-DA-LEI-13979-2020.pdf" TargetMode="External"/><Relationship Id="rId70" Type="http://schemas.openxmlformats.org/officeDocument/2006/relationships/hyperlink" Target="http://patydoalferes.rj.gov.br/wp-content/uploads/2020/04/PROCESSO-5573-2020-%E2%80%93-FUNDAMENTADA-NA-LEI-10.520-2002-%E2%80%93-DECRETO-MUNICIPAL-N%C2%B0-2.348-2006.pdf" TargetMode="External"/><Relationship Id="rId75" Type="http://schemas.openxmlformats.org/officeDocument/2006/relationships/hyperlink" Target="http://patydoalferes.rj.gov.br/wp-content/uploads/2020/04/PROCESSO-2875-2020-%E2%80%93-FUNDAMENTADA-NO-ART.-4-DA-LEI-13979-2020.pdf" TargetMode="External"/><Relationship Id="rId1" Type="http://schemas.openxmlformats.org/officeDocument/2006/relationships/hyperlink" Target="http://177.155.184.58/e-cidade_transparencia/main/download/Contrato%20134.20%20-%20TUISE%20REPRESENTA%C3%87%C3%83O%20COMERCIAL%20LTDA%20.%20Servi%C3%A7os%20de%20recursos%20humanos%20CT.%20COVID%2019/pdf/outras_informacoes|Contratos|2020" TargetMode="External"/><Relationship Id="rId6" Type="http://schemas.openxmlformats.org/officeDocument/2006/relationships/hyperlink" Target="http://patydoalferes.rj.gov.br/wp-content/uploads/2020/04/PROCESSO-2369-2020-FUNDAMENTADA-NO-ART.-24-IV-DA-LEI-8666-93.pdf" TargetMode="External"/><Relationship Id="rId15" Type="http://schemas.openxmlformats.org/officeDocument/2006/relationships/hyperlink" Target="http://patydoalferes.rj.gov.br/wp-content/uploads/2020/04/PROCESSO-3469-2020-FUNDAMENTADA-NO-ART.-4-DA-LEI-13979-2020.pdf" TargetMode="External"/><Relationship Id="rId23" Type="http://schemas.openxmlformats.org/officeDocument/2006/relationships/hyperlink" Target="http://patydoalferes.rj.gov.br/wp-content/uploads/2020/04/PROCESSO-3664-2020-FUNDAMENTADA-NO-ART.-4-DA-LEI-13979-2020.pdf" TargetMode="External"/><Relationship Id="rId28" Type="http://schemas.openxmlformats.org/officeDocument/2006/relationships/hyperlink" Target="http://patydoalferes.rj.gov.br/wp-content/uploads/2020/04/PROCESSO-7154-2020-%E2%80%93-FUNDAMENTADA-NO-ART.-4-DA-LEI-13979-2020.pdf" TargetMode="External"/><Relationship Id="rId36" Type="http://schemas.openxmlformats.org/officeDocument/2006/relationships/hyperlink" Target="http://patydoalferes.rj.gov.br/wp-content/uploads/2020/04/PROCESSO-6857-2020-%E2%80%93-FUNDAMENTADA-NO-ART.-15-DA-LEI-8666-93.pdf" TargetMode="External"/><Relationship Id="rId49" Type="http://schemas.openxmlformats.org/officeDocument/2006/relationships/hyperlink" Target="http://patydoalferes.rj.gov.br/wp-content/uploads/2020/04/PROCESSO-170-2021-%E2%80%93-FUNDAMENTADA-NO-ART.-24-IV-DA-LEI-8666-93.pdf" TargetMode="External"/><Relationship Id="rId57" Type="http://schemas.openxmlformats.org/officeDocument/2006/relationships/hyperlink" Target="http://patydoalferes.rj.gov.br/wp-content/uploads/2020/04/PROCESSO-2587-2020-FUNDAMENTADA-NO-ART.-4-DA-LEI-13979-202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02"/>
  <sheetViews>
    <sheetView tabSelected="1" view="pageBreakPreview" topLeftCell="X58" zoomScaleNormal="80" zoomScaleSheetLayoutView="100" workbookViewId="0">
      <selection activeCell="AB90" sqref="AB90"/>
    </sheetView>
  </sheetViews>
  <sheetFormatPr defaultColWidth="131.5703125" defaultRowHeight="15"/>
  <cols>
    <col min="1" max="1" width="55.140625" customWidth="1"/>
    <col min="2" max="2" width="21.28515625" style="2" bestFit="1" customWidth="1"/>
    <col min="3" max="3" width="17.42578125" style="2" customWidth="1"/>
    <col min="4" max="4" width="115.140625" bestFit="1" customWidth="1"/>
    <col min="5" max="5" width="51.7109375" bestFit="1" customWidth="1"/>
    <col min="6" max="6" width="68.28515625" bestFit="1" customWidth="1"/>
    <col min="7" max="7" width="21.140625" style="2" customWidth="1"/>
    <col min="8" max="8" width="25.7109375" style="2" bestFit="1" customWidth="1"/>
    <col min="9" max="9" width="25.85546875" style="2" bestFit="1" customWidth="1"/>
    <col min="10" max="10" width="21.85546875" style="2" customWidth="1"/>
    <col min="11" max="11" width="42.42578125" style="2" bestFit="1" customWidth="1"/>
    <col min="12" max="12" width="19.85546875" style="2" bestFit="1" customWidth="1"/>
    <col min="13" max="13" width="18.85546875" style="2" bestFit="1" customWidth="1"/>
    <col min="14" max="15" width="23" style="2" customWidth="1"/>
    <col min="16" max="17" width="16.140625" style="2" customWidth="1"/>
    <col min="18" max="18" width="21.28515625" style="2" bestFit="1" customWidth="1"/>
    <col min="19" max="20" width="19.140625" style="2" bestFit="1" customWidth="1"/>
    <col min="21" max="21" width="39.85546875" style="2" customWidth="1"/>
    <col min="22" max="22" width="64.5703125" style="2" bestFit="1" customWidth="1"/>
    <col min="23" max="23" width="119.42578125" style="2" customWidth="1"/>
    <col min="24" max="24" width="36.42578125" customWidth="1"/>
    <col min="25" max="25" width="16.28515625" style="2" customWidth="1"/>
    <col min="26" max="26" width="39" style="2" customWidth="1"/>
    <col min="27" max="27" width="15.85546875" style="2" customWidth="1"/>
    <col min="28" max="28" width="137.28515625" style="2" customWidth="1"/>
  </cols>
  <sheetData>
    <row r="1" spans="1:28" ht="15.75" thickBot="1">
      <c r="A1" s="65"/>
      <c r="B1" s="66"/>
      <c r="C1" s="66"/>
      <c r="D1" s="67"/>
      <c r="E1" s="67"/>
      <c r="F1" s="67"/>
      <c r="G1" s="66"/>
      <c r="H1" s="66"/>
      <c r="I1" s="66"/>
      <c r="J1" s="66"/>
      <c r="K1" s="66"/>
      <c r="L1" s="66"/>
      <c r="M1" s="69"/>
      <c r="N1" s="66"/>
      <c r="O1" s="66"/>
      <c r="P1" s="66"/>
      <c r="Q1" s="66"/>
      <c r="R1" s="66"/>
      <c r="S1" s="66"/>
      <c r="T1" s="66"/>
      <c r="U1" s="66"/>
      <c r="V1" s="66"/>
      <c r="W1" s="66"/>
      <c r="X1" s="67"/>
      <c r="Y1" s="66"/>
      <c r="Z1" s="66"/>
      <c r="AA1" s="66"/>
      <c r="AB1" s="68"/>
    </row>
    <row r="2" spans="1:28" ht="32.25" thickBot="1">
      <c r="A2" s="132" t="s">
        <v>0</v>
      </c>
      <c r="B2" s="125" t="s">
        <v>23</v>
      </c>
      <c r="C2" s="125" t="s">
        <v>5</v>
      </c>
      <c r="D2" s="125" t="s">
        <v>2</v>
      </c>
      <c r="E2" s="125" t="s">
        <v>22</v>
      </c>
      <c r="F2" s="125" t="s">
        <v>3</v>
      </c>
      <c r="G2" s="125" t="s">
        <v>6</v>
      </c>
      <c r="H2" s="125" t="s">
        <v>7</v>
      </c>
      <c r="I2" s="125" t="s">
        <v>26</v>
      </c>
      <c r="J2" s="126" t="s">
        <v>13</v>
      </c>
      <c r="K2" s="125" t="s">
        <v>8</v>
      </c>
      <c r="L2" s="127" t="s">
        <v>9</v>
      </c>
      <c r="M2" s="127" t="s">
        <v>199</v>
      </c>
      <c r="N2" s="127" t="s">
        <v>183</v>
      </c>
      <c r="O2" s="127" t="s">
        <v>184</v>
      </c>
      <c r="P2" s="127" t="s">
        <v>1</v>
      </c>
      <c r="Q2" s="127" t="s">
        <v>18</v>
      </c>
      <c r="R2" s="127" t="s">
        <v>27</v>
      </c>
      <c r="S2" s="127" t="s">
        <v>185</v>
      </c>
      <c r="T2" s="127" t="s">
        <v>28</v>
      </c>
      <c r="U2" s="127" t="s">
        <v>25</v>
      </c>
      <c r="V2" s="125" t="s">
        <v>11</v>
      </c>
      <c r="W2" s="125" t="s">
        <v>12</v>
      </c>
      <c r="X2" s="125" t="s">
        <v>4</v>
      </c>
      <c r="Y2" s="125" t="s">
        <v>14</v>
      </c>
      <c r="Z2" s="125" t="s">
        <v>15</v>
      </c>
      <c r="AA2" s="125" t="s">
        <v>16</v>
      </c>
      <c r="AB2" s="128" t="s">
        <v>17</v>
      </c>
    </row>
    <row r="3" spans="1:28" s="102" customFormat="1" ht="15" customHeight="1">
      <c r="A3" s="202" t="s">
        <v>182</v>
      </c>
      <c r="B3" s="129" t="s">
        <v>29</v>
      </c>
      <c r="C3" s="43" t="s">
        <v>30</v>
      </c>
      <c r="D3" s="44" t="s">
        <v>31</v>
      </c>
      <c r="E3" s="43" t="s">
        <v>133</v>
      </c>
      <c r="F3" s="44" t="s">
        <v>32</v>
      </c>
      <c r="G3" s="45" t="s">
        <v>33</v>
      </c>
      <c r="H3" s="46">
        <v>69885</v>
      </c>
      <c r="I3" s="210">
        <f>SUM(H3+H4+H5)</f>
        <v>150417.12</v>
      </c>
      <c r="J3" s="43">
        <v>8</v>
      </c>
      <c r="K3" s="43" t="s">
        <v>134</v>
      </c>
      <c r="L3" s="43" t="s">
        <v>10</v>
      </c>
      <c r="M3" s="101"/>
      <c r="N3" s="43"/>
      <c r="O3" s="43"/>
      <c r="P3" s="43"/>
      <c r="Q3" s="43"/>
      <c r="R3" s="46">
        <v>47885</v>
      </c>
      <c r="S3" s="46">
        <v>22000</v>
      </c>
      <c r="T3" s="74">
        <v>0</v>
      </c>
      <c r="U3" s="43"/>
      <c r="V3" s="43" t="s">
        <v>138</v>
      </c>
      <c r="W3" s="47">
        <v>43909</v>
      </c>
      <c r="X3" s="48" t="s">
        <v>136</v>
      </c>
      <c r="Y3" s="47">
        <v>43909</v>
      </c>
      <c r="Z3" s="49" t="s">
        <v>137</v>
      </c>
      <c r="AA3" s="47">
        <v>43910</v>
      </c>
      <c r="AB3" s="50" t="s">
        <v>358</v>
      </c>
    </row>
    <row r="4" spans="1:28" s="103" customFormat="1" ht="15" customHeight="1">
      <c r="A4" s="203"/>
      <c r="B4" s="121" t="s">
        <v>29</v>
      </c>
      <c r="C4" s="4" t="s">
        <v>30</v>
      </c>
      <c r="D4" s="15" t="s">
        <v>31</v>
      </c>
      <c r="E4" s="4" t="s">
        <v>133</v>
      </c>
      <c r="F4" s="18" t="s">
        <v>35</v>
      </c>
      <c r="G4" s="16" t="s">
        <v>36</v>
      </c>
      <c r="H4" s="33">
        <v>2506.4</v>
      </c>
      <c r="I4" s="208"/>
      <c r="J4" s="4">
        <v>4</v>
      </c>
      <c r="K4" s="4" t="s">
        <v>134</v>
      </c>
      <c r="L4" s="4" t="s">
        <v>10</v>
      </c>
      <c r="M4" s="70"/>
      <c r="N4" s="4"/>
      <c r="O4" s="4"/>
      <c r="P4" s="4"/>
      <c r="Q4" s="4"/>
      <c r="R4" s="33">
        <v>2506.4</v>
      </c>
      <c r="S4" s="33">
        <v>0</v>
      </c>
      <c r="T4" s="75">
        <v>0</v>
      </c>
      <c r="U4" s="4"/>
      <c r="V4" s="35" t="s">
        <v>135</v>
      </c>
      <c r="W4" s="34">
        <v>43909</v>
      </c>
      <c r="X4" s="19" t="s">
        <v>136</v>
      </c>
      <c r="Y4" s="34">
        <v>43909</v>
      </c>
      <c r="Z4" s="27" t="s">
        <v>137</v>
      </c>
      <c r="AA4" s="34">
        <v>43910</v>
      </c>
      <c r="AB4" s="51" t="s">
        <v>358</v>
      </c>
    </row>
    <row r="5" spans="1:28" s="103" customFormat="1" ht="15" customHeight="1">
      <c r="A5" s="203"/>
      <c r="B5" s="121" t="s">
        <v>29</v>
      </c>
      <c r="C5" s="4" t="s">
        <v>30</v>
      </c>
      <c r="D5" s="15" t="s">
        <v>31</v>
      </c>
      <c r="E5" s="4" t="s">
        <v>133</v>
      </c>
      <c r="F5" s="18" t="s">
        <v>19</v>
      </c>
      <c r="G5" s="16" t="s">
        <v>20</v>
      </c>
      <c r="H5" s="33">
        <v>78025.72</v>
      </c>
      <c r="I5" s="209"/>
      <c r="J5" s="4">
        <v>6</v>
      </c>
      <c r="K5" s="4" t="s">
        <v>134</v>
      </c>
      <c r="L5" s="4" t="s">
        <v>10</v>
      </c>
      <c r="M5" s="70"/>
      <c r="N5" s="4"/>
      <c r="O5" s="4"/>
      <c r="P5" s="4"/>
      <c r="Q5" s="4"/>
      <c r="R5" s="33">
        <v>78025.72</v>
      </c>
      <c r="S5" s="33">
        <v>0</v>
      </c>
      <c r="T5" s="75">
        <v>0</v>
      </c>
      <c r="U5" s="4"/>
      <c r="V5" s="4" t="s">
        <v>139</v>
      </c>
      <c r="W5" s="34">
        <v>43909</v>
      </c>
      <c r="X5" s="19" t="s">
        <v>136</v>
      </c>
      <c r="Y5" s="34">
        <v>43909</v>
      </c>
      <c r="Z5" s="27" t="s">
        <v>137</v>
      </c>
      <c r="AA5" s="34">
        <v>43910</v>
      </c>
      <c r="AB5" s="51" t="s">
        <v>358</v>
      </c>
    </row>
    <row r="6" spans="1:28" s="103" customFormat="1" ht="15" customHeight="1">
      <c r="A6" s="203"/>
      <c r="B6" s="121" t="s">
        <v>29</v>
      </c>
      <c r="C6" s="4" t="s">
        <v>54</v>
      </c>
      <c r="D6" s="15" t="s">
        <v>31</v>
      </c>
      <c r="E6" s="13" t="s">
        <v>34</v>
      </c>
      <c r="F6" s="18" t="s">
        <v>35</v>
      </c>
      <c r="G6" s="16" t="s">
        <v>36</v>
      </c>
      <c r="H6" s="17">
        <v>2950.74</v>
      </c>
      <c r="I6" s="207">
        <f>SUM(H6+H7)</f>
        <v>27109.82</v>
      </c>
      <c r="J6" s="4">
        <v>6</v>
      </c>
      <c r="K6" s="4" t="s">
        <v>140</v>
      </c>
      <c r="L6" s="4" t="s">
        <v>10</v>
      </c>
      <c r="M6" s="70"/>
      <c r="N6" s="4"/>
      <c r="O6" s="4"/>
      <c r="P6" s="4"/>
      <c r="Q6" s="4"/>
      <c r="R6" s="75">
        <v>2950.74</v>
      </c>
      <c r="S6" s="75">
        <v>0</v>
      </c>
      <c r="T6" s="75">
        <v>0</v>
      </c>
      <c r="U6" s="4"/>
      <c r="V6" s="4" t="s">
        <v>146</v>
      </c>
      <c r="W6" s="34">
        <v>43948</v>
      </c>
      <c r="X6" s="19" t="s">
        <v>136</v>
      </c>
      <c r="Y6" s="34">
        <v>43943</v>
      </c>
      <c r="Z6" s="27" t="s">
        <v>148</v>
      </c>
      <c r="AA6" s="34">
        <v>43943</v>
      </c>
      <c r="AB6" s="51" t="s">
        <v>359</v>
      </c>
    </row>
    <row r="7" spans="1:28" s="103" customFormat="1" ht="15" customHeight="1">
      <c r="A7" s="203"/>
      <c r="B7" s="121" t="s">
        <v>29</v>
      </c>
      <c r="C7" s="4" t="s">
        <v>54</v>
      </c>
      <c r="D7" s="15" t="s">
        <v>31</v>
      </c>
      <c r="E7" s="13" t="s">
        <v>34</v>
      </c>
      <c r="F7" s="18" t="s">
        <v>19</v>
      </c>
      <c r="G7" s="16" t="s">
        <v>20</v>
      </c>
      <c r="H7" s="17">
        <v>24159.08</v>
      </c>
      <c r="I7" s="209"/>
      <c r="J7" s="4">
        <v>3</v>
      </c>
      <c r="K7" s="4" t="s">
        <v>140</v>
      </c>
      <c r="L7" s="4" t="s">
        <v>10</v>
      </c>
      <c r="M7" s="70"/>
      <c r="N7" s="4"/>
      <c r="O7" s="4"/>
      <c r="P7" s="4"/>
      <c r="Q7" s="4"/>
      <c r="R7" s="75">
        <v>24159.08</v>
      </c>
      <c r="S7" s="75">
        <v>0</v>
      </c>
      <c r="T7" s="75">
        <v>0</v>
      </c>
      <c r="U7" s="4"/>
      <c r="V7" s="4" t="s">
        <v>147</v>
      </c>
      <c r="W7" s="34">
        <v>43948</v>
      </c>
      <c r="X7" s="19" t="s">
        <v>136</v>
      </c>
      <c r="Y7" s="34">
        <v>43943</v>
      </c>
      <c r="Z7" s="27" t="s">
        <v>148</v>
      </c>
      <c r="AA7" s="34">
        <v>43943</v>
      </c>
      <c r="AB7" s="51" t="s">
        <v>359</v>
      </c>
    </row>
    <row r="8" spans="1:28" s="91" customFormat="1" ht="15" customHeight="1">
      <c r="A8" s="203"/>
      <c r="B8" s="121" t="s">
        <v>29</v>
      </c>
      <c r="C8" s="4" t="s">
        <v>57</v>
      </c>
      <c r="D8" s="15" t="s">
        <v>58</v>
      </c>
      <c r="E8" s="4" t="s">
        <v>133</v>
      </c>
      <c r="F8" s="29" t="s">
        <v>19</v>
      </c>
      <c r="G8" s="16" t="s">
        <v>20</v>
      </c>
      <c r="H8" s="17">
        <v>49500</v>
      </c>
      <c r="I8" s="207">
        <f>SUM(H8+H9)</f>
        <v>74965</v>
      </c>
      <c r="J8" s="30">
        <v>1</v>
      </c>
      <c r="K8" s="4" t="s">
        <v>140</v>
      </c>
      <c r="L8" s="30" t="s">
        <v>10</v>
      </c>
      <c r="M8" s="70"/>
      <c r="N8" s="30"/>
      <c r="O8" s="30"/>
      <c r="P8" s="30"/>
      <c r="Q8" s="30"/>
      <c r="R8" s="31">
        <v>49500</v>
      </c>
      <c r="S8" s="31">
        <v>0</v>
      </c>
      <c r="T8" s="31">
        <v>0</v>
      </c>
      <c r="U8" s="30"/>
      <c r="V8" s="30">
        <v>564</v>
      </c>
      <c r="W8" s="32">
        <v>43957</v>
      </c>
      <c r="X8" s="19" t="s">
        <v>136</v>
      </c>
      <c r="Y8" s="32">
        <v>43955</v>
      </c>
      <c r="Z8" s="27" t="s">
        <v>151</v>
      </c>
      <c r="AA8" s="32">
        <v>43955</v>
      </c>
      <c r="AB8" s="52" t="s">
        <v>462</v>
      </c>
    </row>
    <row r="9" spans="1:28" s="104" customFormat="1" ht="15" customHeight="1">
      <c r="A9" s="203"/>
      <c r="B9" s="121" t="s">
        <v>29</v>
      </c>
      <c r="C9" s="4" t="s">
        <v>57</v>
      </c>
      <c r="D9" s="15" t="s">
        <v>58</v>
      </c>
      <c r="E9" s="4" t="s">
        <v>133</v>
      </c>
      <c r="F9" s="29" t="s">
        <v>59</v>
      </c>
      <c r="G9" s="16" t="s">
        <v>60</v>
      </c>
      <c r="H9" s="17">
        <v>25465</v>
      </c>
      <c r="I9" s="209"/>
      <c r="J9" s="30">
        <v>1</v>
      </c>
      <c r="K9" s="4" t="s">
        <v>140</v>
      </c>
      <c r="L9" s="30" t="s">
        <v>10</v>
      </c>
      <c r="M9" s="70"/>
      <c r="N9" s="30"/>
      <c r="O9" s="30"/>
      <c r="P9" s="30"/>
      <c r="Q9" s="30"/>
      <c r="R9" s="31">
        <v>0</v>
      </c>
      <c r="S9" s="31">
        <v>25465</v>
      </c>
      <c r="T9" s="31">
        <v>0</v>
      </c>
      <c r="U9" s="30"/>
      <c r="V9" s="30" t="s">
        <v>152</v>
      </c>
      <c r="W9" s="32">
        <v>43957</v>
      </c>
      <c r="X9" s="19" t="s">
        <v>136</v>
      </c>
      <c r="Y9" s="32">
        <v>43955</v>
      </c>
      <c r="Z9" s="27" t="s">
        <v>151</v>
      </c>
      <c r="AA9" s="32">
        <v>43955</v>
      </c>
      <c r="AB9" s="52" t="s">
        <v>462</v>
      </c>
    </row>
    <row r="10" spans="1:28" s="91" customFormat="1" ht="15" customHeight="1">
      <c r="A10" s="203"/>
      <c r="B10" s="121" t="s">
        <v>29</v>
      </c>
      <c r="C10" s="4" t="s">
        <v>61</v>
      </c>
      <c r="D10" s="15" t="s">
        <v>62</v>
      </c>
      <c r="E10" s="4" t="s">
        <v>133</v>
      </c>
      <c r="F10" s="15" t="s">
        <v>63</v>
      </c>
      <c r="G10" s="16" t="s">
        <v>64</v>
      </c>
      <c r="H10" s="17">
        <v>14200</v>
      </c>
      <c r="I10" s="75">
        <v>14200</v>
      </c>
      <c r="J10" s="30">
        <v>1</v>
      </c>
      <c r="K10" s="4" t="s">
        <v>140</v>
      </c>
      <c r="L10" s="30" t="s">
        <v>10</v>
      </c>
      <c r="M10" s="70"/>
      <c r="N10" s="30"/>
      <c r="O10" s="30"/>
      <c r="P10" s="30"/>
      <c r="Q10" s="30"/>
      <c r="R10" s="31">
        <v>14200</v>
      </c>
      <c r="S10" s="31">
        <v>0</v>
      </c>
      <c r="T10" s="31">
        <v>0</v>
      </c>
      <c r="U10" s="30"/>
      <c r="V10" s="30">
        <v>566</v>
      </c>
      <c r="W10" s="32">
        <v>43957</v>
      </c>
      <c r="X10" s="19" t="s">
        <v>136</v>
      </c>
      <c r="Y10" s="32">
        <v>43951</v>
      </c>
      <c r="Z10" s="27" t="s">
        <v>153</v>
      </c>
      <c r="AA10" s="32">
        <v>43951</v>
      </c>
      <c r="AB10" s="52" t="s">
        <v>360</v>
      </c>
    </row>
    <row r="11" spans="1:28" s="91" customFormat="1" ht="15" customHeight="1">
      <c r="A11" s="203"/>
      <c r="B11" s="121" t="s">
        <v>29</v>
      </c>
      <c r="C11" s="4" t="s">
        <v>65</v>
      </c>
      <c r="D11" s="15" t="s">
        <v>66</v>
      </c>
      <c r="E11" s="4" t="s">
        <v>133</v>
      </c>
      <c r="F11" s="15" t="s">
        <v>52</v>
      </c>
      <c r="G11" s="16" t="s">
        <v>53</v>
      </c>
      <c r="H11" s="33">
        <v>29900</v>
      </c>
      <c r="I11" s="75">
        <v>29900</v>
      </c>
      <c r="J11" s="30">
        <v>1</v>
      </c>
      <c r="K11" s="4" t="s">
        <v>140</v>
      </c>
      <c r="L11" s="30" t="s">
        <v>10</v>
      </c>
      <c r="M11" s="70"/>
      <c r="N11" s="30"/>
      <c r="O11" s="30"/>
      <c r="P11" s="30"/>
      <c r="Q11" s="30"/>
      <c r="R11" s="31">
        <v>29900</v>
      </c>
      <c r="S11" s="31">
        <v>0</v>
      </c>
      <c r="T11" s="31">
        <v>0</v>
      </c>
      <c r="U11" s="30"/>
      <c r="V11" s="30" t="s">
        <v>154</v>
      </c>
      <c r="W11" s="32">
        <v>43963</v>
      </c>
      <c r="X11" s="19" t="s">
        <v>136</v>
      </c>
      <c r="Y11" s="32">
        <v>43958</v>
      </c>
      <c r="Z11" s="27" t="s">
        <v>155</v>
      </c>
      <c r="AA11" s="32">
        <v>43958</v>
      </c>
      <c r="AB11" s="52" t="s">
        <v>361</v>
      </c>
    </row>
    <row r="12" spans="1:28" s="91" customFormat="1" ht="15" customHeight="1" thickBot="1">
      <c r="A12" s="203"/>
      <c r="B12" s="121" t="s">
        <v>29</v>
      </c>
      <c r="C12" s="4" t="s">
        <v>67</v>
      </c>
      <c r="D12" s="15" t="s">
        <v>68</v>
      </c>
      <c r="E12" s="4" t="s">
        <v>133</v>
      </c>
      <c r="F12" s="18" t="s">
        <v>69</v>
      </c>
      <c r="G12" s="16" t="s">
        <v>208</v>
      </c>
      <c r="H12" s="33">
        <v>1315.3</v>
      </c>
      <c r="I12" s="207">
        <f>SUM(H12:H16)</f>
        <v>11627.6</v>
      </c>
      <c r="J12" s="30">
        <v>5</v>
      </c>
      <c r="K12" s="4" t="s">
        <v>134</v>
      </c>
      <c r="L12" s="30" t="s">
        <v>10</v>
      </c>
      <c r="M12" s="73"/>
      <c r="N12" s="30"/>
      <c r="O12" s="30"/>
      <c r="P12" s="30"/>
      <c r="Q12" s="30"/>
      <c r="R12" s="31">
        <v>1062</v>
      </c>
      <c r="S12" s="31">
        <v>253.3</v>
      </c>
      <c r="T12" s="31">
        <f>H12-R12-S12</f>
        <v>0</v>
      </c>
      <c r="U12" s="30"/>
      <c r="V12" s="30">
        <v>695</v>
      </c>
      <c r="W12" s="32">
        <v>43984</v>
      </c>
      <c r="X12" s="19" t="s">
        <v>136</v>
      </c>
      <c r="Y12" s="32">
        <v>43980</v>
      </c>
      <c r="Z12" s="27" t="s">
        <v>160</v>
      </c>
      <c r="AA12" s="32">
        <v>43980</v>
      </c>
      <c r="AB12" s="184" t="s">
        <v>463</v>
      </c>
    </row>
    <row r="13" spans="1:28" s="91" customFormat="1" ht="15" customHeight="1" thickBot="1">
      <c r="A13" s="203"/>
      <c r="B13" s="121" t="s">
        <v>29</v>
      </c>
      <c r="C13" s="4" t="s">
        <v>67</v>
      </c>
      <c r="D13" s="15" t="s">
        <v>68</v>
      </c>
      <c r="E13" s="4" t="s">
        <v>133</v>
      </c>
      <c r="F13" s="18" t="s">
        <v>70</v>
      </c>
      <c r="G13" s="16" t="s">
        <v>211</v>
      </c>
      <c r="H13" s="33">
        <v>233.86</v>
      </c>
      <c r="I13" s="208"/>
      <c r="J13" s="30">
        <v>1</v>
      </c>
      <c r="K13" s="4" t="s">
        <v>134</v>
      </c>
      <c r="L13" s="30" t="s">
        <v>10</v>
      </c>
      <c r="M13" s="73"/>
      <c r="N13" s="30"/>
      <c r="O13" s="30"/>
      <c r="P13" s="30"/>
      <c r="Q13" s="30"/>
      <c r="R13" s="31">
        <v>0</v>
      </c>
      <c r="S13" s="31">
        <v>233.86</v>
      </c>
      <c r="T13" s="31">
        <f>H13-R13-S13</f>
        <v>0</v>
      </c>
      <c r="U13" s="30"/>
      <c r="V13" s="30" t="s">
        <v>214</v>
      </c>
      <c r="W13" s="32">
        <v>43984</v>
      </c>
      <c r="X13" s="19" t="s">
        <v>136</v>
      </c>
      <c r="Y13" s="32">
        <v>43980</v>
      </c>
      <c r="Z13" s="27" t="s">
        <v>160</v>
      </c>
      <c r="AA13" s="32">
        <v>43980</v>
      </c>
      <c r="AB13" s="184" t="s">
        <v>463</v>
      </c>
    </row>
    <row r="14" spans="1:28" s="91" customFormat="1" ht="15" customHeight="1" thickBot="1">
      <c r="A14" s="203"/>
      <c r="B14" s="121" t="s">
        <v>29</v>
      </c>
      <c r="C14" s="4" t="s">
        <v>67</v>
      </c>
      <c r="D14" s="15" t="s">
        <v>68</v>
      </c>
      <c r="E14" s="4" t="s">
        <v>133</v>
      </c>
      <c r="F14" s="18" t="s">
        <v>71</v>
      </c>
      <c r="G14" s="16" t="s">
        <v>209</v>
      </c>
      <c r="H14" s="33">
        <v>6150</v>
      </c>
      <c r="I14" s="208"/>
      <c r="J14" s="30">
        <v>7</v>
      </c>
      <c r="K14" s="4" t="s">
        <v>134</v>
      </c>
      <c r="L14" s="30" t="s">
        <v>10</v>
      </c>
      <c r="M14" s="73"/>
      <c r="N14" s="30"/>
      <c r="O14" s="30"/>
      <c r="P14" s="30"/>
      <c r="Q14" s="30"/>
      <c r="R14" s="31">
        <v>6150</v>
      </c>
      <c r="S14" s="31">
        <v>0</v>
      </c>
      <c r="T14" s="31">
        <f>H14-R14-S14</f>
        <v>0</v>
      </c>
      <c r="U14" s="30"/>
      <c r="V14" s="30">
        <v>693</v>
      </c>
      <c r="W14" s="32">
        <v>43984</v>
      </c>
      <c r="X14" s="19" t="s">
        <v>136</v>
      </c>
      <c r="Y14" s="32">
        <v>43980</v>
      </c>
      <c r="Z14" s="27" t="s">
        <v>160</v>
      </c>
      <c r="AA14" s="32">
        <v>43980</v>
      </c>
      <c r="AB14" s="184" t="s">
        <v>463</v>
      </c>
    </row>
    <row r="15" spans="1:28" s="91" customFormat="1" ht="15" customHeight="1" thickBot="1">
      <c r="A15" s="203"/>
      <c r="B15" s="121" t="s">
        <v>29</v>
      </c>
      <c r="C15" s="4" t="s">
        <v>67</v>
      </c>
      <c r="D15" s="15" t="s">
        <v>68</v>
      </c>
      <c r="E15" s="4" t="s">
        <v>133</v>
      </c>
      <c r="F15" s="18" t="s">
        <v>72</v>
      </c>
      <c r="G15" s="16" t="s">
        <v>212</v>
      </c>
      <c r="H15" s="33">
        <v>2797.44</v>
      </c>
      <c r="I15" s="208"/>
      <c r="J15" s="30">
        <v>3</v>
      </c>
      <c r="K15" s="4" t="s">
        <v>134</v>
      </c>
      <c r="L15" s="30" t="s">
        <v>10</v>
      </c>
      <c r="M15" s="73"/>
      <c r="N15" s="30"/>
      <c r="O15" s="30"/>
      <c r="P15" s="30"/>
      <c r="Q15" s="30"/>
      <c r="R15" s="31">
        <v>2797.44</v>
      </c>
      <c r="S15" s="31">
        <v>0</v>
      </c>
      <c r="T15" s="31">
        <f>H15-R15-S15</f>
        <v>0</v>
      </c>
      <c r="U15" s="30"/>
      <c r="V15" s="30">
        <v>694</v>
      </c>
      <c r="W15" s="32">
        <v>43984</v>
      </c>
      <c r="X15" s="19" t="s">
        <v>136</v>
      </c>
      <c r="Y15" s="32">
        <v>43980</v>
      </c>
      <c r="Z15" s="27" t="s">
        <v>160</v>
      </c>
      <c r="AA15" s="32">
        <v>43980</v>
      </c>
      <c r="AB15" s="184" t="s">
        <v>463</v>
      </c>
    </row>
    <row r="16" spans="1:28" s="91" customFormat="1" ht="15" customHeight="1" thickBot="1">
      <c r="A16" s="203"/>
      <c r="B16" s="121" t="s">
        <v>29</v>
      </c>
      <c r="C16" s="4" t="s">
        <v>67</v>
      </c>
      <c r="D16" s="15" t="s">
        <v>68</v>
      </c>
      <c r="E16" s="4" t="s">
        <v>133</v>
      </c>
      <c r="F16" s="18" t="s">
        <v>74</v>
      </c>
      <c r="G16" s="16" t="s">
        <v>210</v>
      </c>
      <c r="H16" s="33">
        <v>1131</v>
      </c>
      <c r="I16" s="209"/>
      <c r="J16" s="30">
        <v>1</v>
      </c>
      <c r="K16" s="4" t="s">
        <v>134</v>
      </c>
      <c r="L16" s="30" t="s">
        <v>10</v>
      </c>
      <c r="M16" s="73"/>
      <c r="N16" s="30"/>
      <c r="O16" s="30"/>
      <c r="P16" s="30"/>
      <c r="Q16" s="30"/>
      <c r="R16" s="31">
        <v>0</v>
      </c>
      <c r="S16" s="31">
        <v>1131</v>
      </c>
      <c r="T16" s="31">
        <f>H16-R16-S16</f>
        <v>0</v>
      </c>
      <c r="U16" s="30"/>
      <c r="V16" s="30" t="s">
        <v>213</v>
      </c>
      <c r="W16" s="32">
        <v>43984</v>
      </c>
      <c r="X16" s="19" t="s">
        <v>136</v>
      </c>
      <c r="Y16" s="32">
        <v>43980</v>
      </c>
      <c r="Z16" s="27" t="s">
        <v>160</v>
      </c>
      <c r="AA16" s="32">
        <v>43980</v>
      </c>
      <c r="AB16" s="184" t="s">
        <v>463</v>
      </c>
    </row>
    <row r="17" spans="1:28" s="91" customFormat="1" ht="15" customHeight="1">
      <c r="A17" s="203"/>
      <c r="B17" s="121" t="s">
        <v>29</v>
      </c>
      <c r="C17" s="4" t="s">
        <v>79</v>
      </c>
      <c r="D17" s="15" t="s">
        <v>80</v>
      </c>
      <c r="E17" s="4" t="s">
        <v>133</v>
      </c>
      <c r="F17" s="18" t="s">
        <v>81</v>
      </c>
      <c r="G17" s="18" t="s">
        <v>82</v>
      </c>
      <c r="H17" s="20">
        <v>10634</v>
      </c>
      <c r="I17" s="75">
        <v>10634</v>
      </c>
      <c r="J17" s="30">
        <v>1</v>
      </c>
      <c r="K17" s="4" t="s">
        <v>140</v>
      </c>
      <c r="L17" s="30" t="s">
        <v>10</v>
      </c>
      <c r="M17" s="70"/>
      <c r="N17" s="30"/>
      <c r="O17" s="30"/>
      <c r="P17" s="30"/>
      <c r="Q17" s="30"/>
      <c r="R17" s="31">
        <v>10634</v>
      </c>
      <c r="S17" s="31">
        <v>0</v>
      </c>
      <c r="T17" s="31">
        <v>0</v>
      </c>
      <c r="U17" s="30"/>
      <c r="V17" s="30">
        <v>670</v>
      </c>
      <c r="W17" s="32">
        <v>43978</v>
      </c>
      <c r="X17" s="19" t="s">
        <v>136</v>
      </c>
      <c r="Y17" s="32">
        <v>43978</v>
      </c>
      <c r="Z17" s="27" t="s">
        <v>157</v>
      </c>
      <c r="AA17" s="32">
        <v>43978</v>
      </c>
      <c r="AB17" s="52" t="s">
        <v>362</v>
      </c>
    </row>
    <row r="18" spans="1:28" s="91" customFormat="1" ht="15" customHeight="1">
      <c r="A18" s="203"/>
      <c r="B18" s="121" t="s">
        <v>29</v>
      </c>
      <c r="C18" s="4" t="s">
        <v>89</v>
      </c>
      <c r="D18" s="15" t="s">
        <v>90</v>
      </c>
      <c r="E18" s="4" t="s">
        <v>133</v>
      </c>
      <c r="F18" s="15" t="s">
        <v>32</v>
      </c>
      <c r="G18" s="16" t="s">
        <v>33</v>
      </c>
      <c r="H18" s="20">
        <v>1597</v>
      </c>
      <c r="I18" s="75">
        <v>1597</v>
      </c>
      <c r="J18" s="30">
        <v>1</v>
      </c>
      <c r="K18" s="4" t="s">
        <v>140</v>
      </c>
      <c r="L18" s="30" t="s">
        <v>10</v>
      </c>
      <c r="M18" s="70"/>
      <c r="N18" s="30"/>
      <c r="O18" s="30"/>
      <c r="P18" s="30"/>
      <c r="Q18" s="30"/>
      <c r="R18" s="31">
        <v>0</v>
      </c>
      <c r="S18" s="31">
        <v>1597</v>
      </c>
      <c r="T18" s="37">
        <f>H18-R18-S18</f>
        <v>0</v>
      </c>
      <c r="U18" s="30"/>
      <c r="V18" s="30" t="s">
        <v>186</v>
      </c>
      <c r="W18" s="32">
        <v>43991</v>
      </c>
      <c r="X18" s="19" t="s">
        <v>136</v>
      </c>
      <c r="Y18" s="32">
        <v>43990</v>
      </c>
      <c r="Z18" s="27" t="s">
        <v>187</v>
      </c>
      <c r="AA18" s="32">
        <v>43990</v>
      </c>
      <c r="AB18" s="52" t="s">
        <v>363</v>
      </c>
    </row>
    <row r="19" spans="1:28" s="91" customFormat="1" ht="15" customHeight="1">
      <c r="A19" s="203"/>
      <c r="B19" s="121" t="s">
        <v>29</v>
      </c>
      <c r="C19" s="4" t="s">
        <v>91</v>
      </c>
      <c r="D19" s="15" t="s">
        <v>92</v>
      </c>
      <c r="E19" s="4" t="s">
        <v>133</v>
      </c>
      <c r="F19" s="15" t="s">
        <v>32</v>
      </c>
      <c r="G19" s="16" t="s">
        <v>33</v>
      </c>
      <c r="H19" s="20">
        <v>1932</v>
      </c>
      <c r="I19" s="75">
        <v>1932</v>
      </c>
      <c r="J19" s="30">
        <v>1</v>
      </c>
      <c r="K19" s="4" t="s">
        <v>140</v>
      </c>
      <c r="L19" s="30" t="s">
        <v>10</v>
      </c>
      <c r="M19" s="70"/>
      <c r="N19" s="30"/>
      <c r="O19" s="30"/>
      <c r="P19" s="30"/>
      <c r="Q19" s="30"/>
      <c r="R19" s="75">
        <v>1932</v>
      </c>
      <c r="S19" s="75">
        <v>0</v>
      </c>
      <c r="T19" s="37">
        <v>0</v>
      </c>
      <c r="U19" s="30"/>
      <c r="V19" s="30">
        <v>759</v>
      </c>
      <c r="W19" s="32">
        <v>43998</v>
      </c>
      <c r="X19" s="19" t="s">
        <v>136</v>
      </c>
      <c r="Y19" s="32">
        <v>43991</v>
      </c>
      <c r="Z19" s="27" t="s">
        <v>166</v>
      </c>
      <c r="AA19" s="32">
        <v>43991</v>
      </c>
      <c r="AB19" s="52" t="s">
        <v>364</v>
      </c>
    </row>
    <row r="20" spans="1:28" s="91" customFormat="1" ht="15" customHeight="1">
      <c r="A20" s="203"/>
      <c r="B20" s="121" t="s">
        <v>29</v>
      </c>
      <c r="C20" s="4" t="s">
        <v>93</v>
      </c>
      <c r="D20" s="15" t="s">
        <v>94</v>
      </c>
      <c r="E20" s="4" t="s">
        <v>133</v>
      </c>
      <c r="F20" s="15" t="s">
        <v>95</v>
      </c>
      <c r="G20" s="16" t="s">
        <v>167</v>
      </c>
      <c r="H20" s="20">
        <v>5205.5</v>
      </c>
      <c r="I20" s="75">
        <v>5205.5</v>
      </c>
      <c r="J20" s="30">
        <v>1</v>
      </c>
      <c r="K20" s="4" t="s">
        <v>140</v>
      </c>
      <c r="L20" s="30" t="s">
        <v>10</v>
      </c>
      <c r="M20" s="70"/>
      <c r="N20" s="30"/>
      <c r="O20" s="30"/>
      <c r="P20" s="30"/>
      <c r="Q20" s="30"/>
      <c r="R20" s="75">
        <v>5205.5</v>
      </c>
      <c r="S20" s="75">
        <v>0</v>
      </c>
      <c r="T20" s="37">
        <v>0</v>
      </c>
      <c r="U20" s="30"/>
      <c r="V20" s="30">
        <v>767</v>
      </c>
      <c r="W20" s="32">
        <v>43999</v>
      </c>
      <c r="X20" s="19" t="s">
        <v>136</v>
      </c>
      <c r="Y20" s="32">
        <v>43997</v>
      </c>
      <c r="Z20" s="27" t="s">
        <v>168</v>
      </c>
      <c r="AA20" s="32">
        <v>43997</v>
      </c>
      <c r="AB20" s="52" t="s">
        <v>365</v>
      </c>
    </row>
    <row r="21" spans="1:28" s="91" customFormat="1" ht="15" customHeight="1">
      <c r="A21" s="203"/>
      <c r="B21" s="121" t="s">
        <v>29</v>
      </c>
      <c r="C21" s="4" t="s">
        <v>96</v>
      </c>
      <c r="D21" s="15" t="s">
        <v>97</v>
      </c>
      <c r="E21" s="4" t="s">
        <v>133</v>
      </c>
      <c r="F21" s="15" t="s">
        <v>98</v>
      </c>
      <c r="G21" s="38">
        <v>33061679000188</v>
      </c>
      <c r="H21" s="20">
        <v>1920</v>
      </c>
      <c r="I21" s="75">
        <v>1920</v>
      </c>
      <c r="J21" s="30">
        <v>4</v>
      </c>
      <c r="K21" s="4" t="s">
        <v>140</v>
      </c>
      <c r="L21" s="30" t="s">
        <v>10</v>
      </c>
      <c r="M21" s="73"/>
      <c r="N21" s="30"/>
      <c r="O21" s="30"/>
      <c r="P21" s="30"/>
      <c r="Q21" s="30"/>
      <c r="R21" s="75">
        <v>1920</v>
      </c>
      <c r="S21" s="75">
        <v>0</v>
      </c>
      <c r="T21" s="37">
        <v>0</v>
      </c>
      <c r="U21" s="30"/>
      <c r="V21" s="30">
        <v>758</v>
      </c>
      <c r="W21" s="32">
        <v>43998</v>
      </c>
      <c r="X21" s="19" t="s">
        <v>136</v>
      </c>
      <c r="Y21" s="32">
        <v>43997</v>
      </c>
      <c r="Z21" s="27" t="s">
        <v>168</v>
      </c>
      <c r="AA21" s="32">
        <v>43997</v>
      </c>
      <c r="AB21" s="52" t="s">
        <v>366</v>
      </c>
    </row>
    <row r="22" spans="1:28" s="91" customFormat="1" ht="15" customHeight="1">
      <c r="A22" s="203"/>
      <c r="B22" s="121" t="s">
        <v>29</v>
      </c>
      <c r="C22" s="4" t="s">
        <v>99</v>
      </c>
      <c r="D22" s="15" t="s">
        <v>100</v>
      </c>
      <c r="E22" s="13" t="s">
        <v>34</v>
      </c>
      <c r="F22" s="15" t="s">
        <v>32</v>
      </c>
      <c r="G22" s="16" t="s">
        <v>33</v>
      </c>
      <c r="H22" s="20">
        <v>5946</v>
      </c>
      <c r="I22" s="75">
        <v>5946</v>
      </c>
      <c r="J22" s="30">
        <v>1</v>
      </c>
      <c r="K22" s="4" t="s">
        <v>140</v>
      </c>
      <c r="L22" s="30" t="s">
        <v>10</v>
      </c>
      <c r="M22" s="70"/>
      <c r="N22" s="30"/>
      <c r="O22" s="30"/>
      <c r="P22" s="30"/>
      <c r="Q22" s="30"/>
      <c r="R22" s="75">
        <v>5946</v>
      </c>
      <c r="S22" s="75">
        <v>0</v>
      </c>
      <c r="T22" s="37">
        <v>0</v>
      </c>
      <c r="U22" s="30"/>
      <c r="V22" s="30">
        <v>756</v>
      </c>
      <c r="W22" s="32">
        <v>43998</v>
      </c>
      <c r="X22" s="19" t="s">
        <v>136</v>
      </c>
      <c r="Y22" s="32">
        <v>43997</v>
      </c>
      <c r="Z22" s="27" t="s">
        <v>168</v>
      </c>
      <c r="AA22" s="32">
        <v>43997</v>
      </c>
      <c r="AB22" s="52" t="s">
        <v>367</v>
      </c>
    </row>
    <row r="23" spans="1:28" s="91" customFormat="1" ht="15" customHeight="1">
      <c r="A23" s="203"/>
      <c r="B23" s="121" t="s">
        <v>29</v>
      </c>
      <c r="C23" s="4" t="s">
        <v>101</v>
      </c>
      <c r="D23" s="15" t="s">
        <v>102</v>
      </c>
      <c r="E23" s="4" t="s">
        <v>133</v>
      </c>
      <c r="F23" s="15" t="s">
        <v>52</v>
      </c>
      <c r="G23" s="39">
        <v>17495563000109</v>
      </c>
      <c r="H23" s="20">
        <v>474</v>
      </c>
      <c r="I23" s="75">
        <v>474</v>
      </c>
      <c r="J23" s="30">
        <v>1</v>
      </c>
      <c r="K23" s="4" t="s">
        <v>140</v>
      </c>
      <c r="L23" s="30" t="s">
        <v>10</v>
      </c>
      <c r="M23" s="70"/>
      <c r="N23" s="30"/>
      <c r="O23" s="30"/>
      <c r="P23" s="30"/>
      <c r="Q23" s="30"/>
      <c r="R23" s="75">
        <v>474</v>
      </c>
      <c r="S23" s="75">
        <v>0</v>
      </c>
      <c r="T23" s="37">
        <v>0</v>
      </c>
      <c r="U23" s="30"/>
      <c r="V23" s="30">
        <v>757</v>
      </c>
      <c r="W23" s="32">
        <v>43998</v>
      </c>
      <c r="X23" s="19" t="s">
        <v>136</v>
      </c>
      <c r="Y23" s="32">
        <v>43997</v>
      </c>
      <c r="Z23" s="27" t="s">
        <v>168</v>
      </c>
      <c r="AA23" s="32">
        <v>43997</v>
      </c>
      <c r="AB23" s="52" t="s">
        <v>368</v>
      </c>
    </row>
    <row r="24" spans="1:28" s="91" customFormat="1" ht="15" customHeight="1">
      <c r="A24" s="203"/>
      <c r="B24" s="121" t="s">
        <v>29</v>
      </c>
      <c r="C24" s="4" t="s">
        <v>103</v>
      </c>
      <c r="D24" s="15" t="s">
        <v>104</v>
      </c>
      <c r="E24" s="4" t="s">
        <v>133</v>
      </c>
      <c r="F24" s="15" t="s">
        <v>95</v>
      </c>
      <c r="G24" s="16" t="s">
        <v>167</v>
      </c>
      <c r="H24" s="20">
        <v>6200</v>
      </c>
      <c r="I24" s="75">
        <v>6200</v>
      </c>
      <c r="J24" s="30">
        <v>1</v>
      </c>
      <c r="K24" s="4" t="s">
        <v>140</v>
      </c>
      <c r="L24" s="30" t="s">
        <v>10</v>
      </c>
      <c r="M24" s="70"/>
      <c r="N24" s="30"/>
      <c r="O24" s="30"/>
      <c r="P24" s="30"/>
      <c r="Q24" s="30"/>
      <c r="R24" s="75">
        <v>6200</v>
      </c>
      <c r="S24" s="75">
        <v>0</v>
      </c>
      <c r="T24" s="37">
        <v>0</v>
      </c>
      <c r="U24" s="30"/>
      <c r="V24" s="30">
        <v>771</v>
      </c>
      <c r="W24" s="32">
        <v>44001</v>
      </c>
      <c r="X24" s="19" t="s">
        <v>136</v>
      </c>
      <c r="Y24" s="32">
        <v>44001</v>
      </c>
      <c r="Z24" s="27" t="s">
        <v>169</v>
      </c>
      <c r="AA24" s="32">
        <v>44001</v>
      </c>
      <c r="AB24" s="52" t="s">
        <v>369</v>
      </c>
    </row>
    <row r="25" spans="1:28" s="91" customFormat="1" ht="15" customHeight="1">
      <c r="A25" s="203"/>
      <c r="B25" s="121" t="s">
        <v>29</v>
      </c>
      <c r="C25" s="4" t="s">
        <v>105</v>
      </c>
      <c r="D25" s="15" t="s">
        <v>106</v>
      </c>
      <c r="E25" s="13" t="s">
        <v>34</v>
      </c>
      <c r="F25" s="29" t="s">
        <v>19</v>
      </c>
      <c r="G25" s="16" t="s">
        <v>20</v>
      </c>
      <c r="H25" s="20">
        <v>10048.5</v>
      </c>
      <c r="I25" s="75">
        <v>10048.5</v>
      </c>
      <c r="J25" s="30">
        <v>1</v>
      </c>
      <c r="K25" s="4" t="s">
        <v>140</v>
      </c>
      <c r="L25" s="30" t="s">
        <v>10</v>
      </c>
      <c r="M25" s="70"/>
      <c r="N25" s="30"/>
      <c r="O25" s="30"/>
      <c r="P25" s="30"/>
      <c r="Q25" s="30"/>
      <c r="R25" s="75">
        <v>10048.5</v>
      </c>
      <c r="S25" s="75">
        <v>0</v>
      </c>
      <c r="T25" s="37">
        <v>0</v>
      </c>
      <c r="U25" s="30"/>
      <c r="V25" s="30" t="s">
        <v>170</v>
      </c>
      <c r="W25" s="32">
        <v>44004</v>
      </c>
      <c r="X25" s="19" t="s">
        <v>136</v>
      </c>
      <c r="Y25" s="32">
        <v>44004</v>
      </c>
      <c r="Z25" s="27" t="s">
        <v>171</v>
      </c>
      <c r="AA25" s="32">
        <v>44005</v>
      </c>
      <c r="AB25" s="52" t="s">
        <v>370</v>
      </c>
    </row>
    <row r="26" spans="1:28" s="91" customFormat="1" ht="15" customHeight="1">
      <c r="A26" s="203"/>
      <c r="B26" s="121" t="s">
        <v>29</v>
      </c>
      <c r="C26" s="4" t="s">
        <v>107</v>
      </c>
      <c r="D26" s="15" t="s">
        <v>108</v>
      </c>
      <c r="E26" s="13" t="s">
        <v>34</v>
      </c>
      <c r="F26" s="15" t="s">
        <v>109</v>
      </c>
      <c r="G26" s="38">
        <v>31130696000102</v>
      </c>
      <c r="H26" s="40">
        <v>1500</v>
      </c>
      <c r="I26" s="75">
        <v>1500</v>
      </c>
      <c r="J26" s="30">
        <v>1</v>
      </c>
      <c r="K26" s="4" t="s">
        <v>140</v>
      </c>
      <c r="L26" s="30" t="s">
        <v>10</v>
      </c>
      <c r="M26" s="70"/>
      <c r="N26" s="30"/>
      <c r="O26" s="30"/>
      <c r="P26" s="30"/>
      <c r="Q26" s="30"/>
      <c r="R26" s="75">
        <v>1500</v>
      </c>
      <c r="S26" s="75">
        <v>0</v>
      </c>
      <c r="T26" s="37">
        <v>0</v>
      </c>
      <c r="U26" s="30"/>
      <c r="V26" s="30">
        <v>779</v>
      </c>
      <c r="W26" s="32">
        <v>44007</v>
      </c>
      <c r="X26" s="19" t="s">
        <v>136</v>
      </c>
      <c r="Y26" s="32">
        <v>44005</v>
      </c>
      <c r="Z26" s="27" t="s">
        <v>171</v>
      </c>
      <c r="AA26" s="32">
        <v>44005</v>
      </c>
      <c r="AB26" s="52" t="s">
        <v>371</v>
      </c>
    </row>
    <row r="27" spans="1:28" s="91" customFormat="1" ht="15" customHeight="1">
      <c r="A27" s="203"/>
      <c r="B27" s="121" t="s">
        <v>29</v>
      </c>
      <c r="C27" s="4" t="s">
        <v>110</v>
      </c>
      <c r="D27" s="15" t="s">
        <v>111</v>
      </c>
      <c r="E27" s="4" t="s">
        <v>133</v>
      </c>
      <c r="F27" s="15" t="s">
        <v>95</v>
      </c>
      <c r="G27" s="16" t="s">
        <v>167</v>
      </c>
      <c r="H27" s="40">
        <v>171.6</v>
      </c>
      <c r="I27" s="75">
        <v>171.6</v>
      </c>
      <c r="J27" s="30">
        <v>1</v>
      </c>
      <c r="K27" s="4" t="s">
        <v>140</v>
      </c>
      <c r="L27" s="30" t="s">
        <v>10</v>
      </c>
      <c r="M27" s="70"/>
      <c r="N27" s="30"/>
      <c r="O27" s="30"/>
      <c r="P27" s="30"/>
      <c r="Q27" s="30"/>
      <c r="R27" s="75">
        <v>171.6</v>
      </c>
      <c r="S27" s="75">
        <v>0</v>
      </c>
      <c r="T27" s="37">
        <f>I27-R27</f>
        <v>0</v>
      </c>
      <c r="U27" s="30"/>
      <c r="V27" s="30">
        <v>892</v>
      </c>
      <c r="W27" s="32">
        <v>44029</v>
      </c>
      <c r="X27" s="19" t="s">
        <v>136</v>
      </c>
      <c r="Y27" s="32">
        <v>44029</v>
      </c>
      <c r="Z27" s="27" t="s">
        <v>21</v>
      </c>
      <c r="AA27" s="32">
        <v>44029</v>
      </c>
      <c r="AB27" s="52" t="s">
        <v>372</v>
      </c>
    </row>
    <row r="28" spans="1:28" s="91" customFormat="1" ht="15" customHeight="1">
      <c r="A28" s="203"/>
      <c r="B28" s="121" t="s">
        <v>29</v>
      </c>
      <c r="C28" s="4" t="s">
        <v>112</v>
      </c>
      <c r="D28" s="15" t="s">
        <v>113</v>
      </c>
      <c r="E28" s="4" t="s">
        <v>133</v>
      </c>
      <c r="F28" s="15" t="s">
        <v>32</v>
      </c>
      <c r="G28" s="16" t="s">
        <v>33</v>
      </c>
      <c r="H28" s="40">
        <v>450</v>
      </c>
      <c r="I28" s="75">
        <v>450</v>
      </c>
      <c r="J28" s="30">
        <v>1</v>
      </c>
      <c r="K28" s="4" t="s">
        <v>140</v>
      </c>
      <c r="L28" s="30" t="s">
        <v>10</v>
      </c>
      <c r="M28" s="70"/>
      <c r="N28" s="30"/>
      <c r="O28" s="30"/>
      <c r="P28" s="30"/>
      <c r="Q28" s="30"/>
      <c r="R28" s="31">
        <v>450</v>
      </c>
      <c r="S28" s="31">
        <v>0</v>
      </c>
      <c r="T28" s="31">
        <v>0</v>
      </c>
      <c r="U28" s="30"/>
      <c r="V28" s="30" t="s">
        <v>172</v>
      </c>
      <c r="W28" s="32">
        <v>44015</v>
      </c>
      <c r="X28" s="19" t="s">
        <v>136</v>
      </c>
      <c r="Y28" s="32">
        <v>44013</v>
      </c>
      <c r="Z28" s="27" t="s">
        <v>173</v>
      </c>
      <c r="AA28" s="32">
        <v>44013</v>
      </c>
      <c r="AB28" s="52" t="s">
        <v>373</v>
      </c>
    </row>
    <row r="29" spans="1:28" s="91" customFormat="1" ht="15" customHeight="1">
      <c r="A29" s="203"/>
      <c r="B29" s="121" t="s">
        <v>29</v>
      </c>
      <c r="C29" s="4" t="s">
        <v>114</v>
      </c>
      <c r="D29" s="15" t="s">
        <v>115</v>
      </c>
      <c r="E29" s="4" t="s">
        <v>133</v>
      </c>
      <c r="F29" s="15" t="s">
        <v>32</v>
      </c>
      <c r="G29" s="16" t="s">
        <v>33</v>
      </c>
      <c r="H29" s="40">
        <v>1080</v>
      </c>
      <c r="I29" s="75">
        <v>1080</v>
      </c>
      <c r="J29" s="30">
        <v>1</v>
      </c>
      <c r="K29" s="4" t="s">
        <v>140</v>
      </c>
      <c r="L29" s="30" t="s">
        <v>10</v>
      </c>
      <c r="M29" s="70"/>
      <c r="N29" s="30"/>
      <c r="O29" s="30"/>
      <c r="P29" s="30"/>
      <c r="Q29" s="30"/>
      <c r="R29" s="31">
        <v>1080</v>
      </c>
      <c r="S29" s="31">
        <v>0</v>
      </c>
      <c r="T29" s="31">
        <v>0</v>
      </c>
      <c r="U29" s="30"/>
      <c r="V29" s="30">
        <v>859</v>
      </c>
      <c r="W29" s="32">
        <v>44015</v>
      </c>
      <c r="X29" s="19" t="s">
        <v>136</v>
      </c>
      <c r="Y29" s="32">
        <v>44012</v>
      </c>
      <c r="Z29" s="27" t="s">
        <v>173</v>
      </c>
      <c r="AA29" s="32">
        <v>44013</v>
      </c>
      <c r="AB29" s="52" t="s">
        <v>374</v>
      </c>
    </row>
    <row r="30" spans="1:28" s="91" customFormat="1" ht="15" customHeight="1">
      <c r="A30" s="203"/>
      <c r="B30" s="121" t="s">
        <v>29</v>
      </c>
      <c r="C30" s="4" t="s">
        <v>116</v>
      </c>
      <c r="D30" s="15" t="s">
        <v>117</v>
      </c>
      <c r="E30" s="4" t="s">
        <v>133</v>
      </c>
      <c r="F30" s="18" t="s">
        <v>72</v>
      </c>
      <c r="G30" s="16" t="s">
        <v>73</v>
      </c>
      <c r="H30" s="40">
        <v>4448</v>
      </c>
      <c r="I30" s="75">
        <v>4448</v>
      </c>
      <c r="J30" s="30">
        <v>1</v>
      </c>
      <c r="K30" s="4" t="s">
        <v>140</v>
      </c>
      <c r="L30" s="30" t="s">
        <v>10</v>
      </c>
      <c r="M30" s="70"/>
      <c r="N30" s="30"/>
      <c r="O30" s="30"/>
      <c r="P30" s="30"/>
      <c r="Q30" s="30"/>
      <c r="R30" s="31">
        <v>4448</v>
      </c>
      <c r="S30" s="31">
        <v>0</v>
      </c>
      <c r="T30" s="31">
        <v>0</v>
      </c>
      <c r="U30" s="30"/>
      <c r="V30" s="30">
        <v>854</v>
      </c>
      <c r="W30" s="32">
        <v>44015</v>
      </c>
      <c r="X30" s="19" t="s">
        <v>136</v>
      </c>
      <c r="Y30" s="32">
        <v>44012</v>
      </c>
      <c r="Z30" s="27" t="s">
        <v>173</v>
      </c>
      <c r="AA30" s="32">
        <v>44013</v>
      </c>
      <c r="AB30" s="52" t="s">
        <v>375</v>
      </c>
    </row>
    <row r="31" spans="1:28" s="91" customFormat="1" ht="15" customHeight="1">
      <c r="A31" s="203"/>
      <c r="B31" s="121" t="s">
        <v>29</v>
      </c>
      <c r="C31" s="4" t="s">
        <v>120</v>
      </c>
      <c r="D31" s="15" t="s">
        <v>121</v>
      </c>
      <c r="E31" s="4" t="s">
        <v>133</v>
      </c>
      <c r="F31" s="15" t="s">
        <v>52</v>
      </c>
      <c r="G31" s="39">
        <v>17495563000109</v>
      </c>
      <c r="H31" s="40">
        <v>8720</v>
      </c>
      <c r="I31" s="75">
        <v>8720</v>
      </c>
      <c r="J31" s="30">
        <v>4</v>
      </c>
      <c r="K31" s="4" t="s">
        <v>140</v>
      </c>
      <c r="L31" s="30" t="s">
        <v>10</v>
      </c>
      <c r="M31" s="70"/>
      <c r="N31" s="30"/>
      <c r="O31" s="30"/>
      <c r="P31" s="30"/>
      <c r="Q31" s="30"/>
      <c r="R31" s="31">
        <v>8720</v>
      </c>
      <c r="S31" s="31">
        <v>0</v>
      </c>
      <c r="T31" s="31">
        <f>I31-R31</f>
        <v>0</v>
      </c>
      <c r="U31" s="30"/>
      <c r="V31" s="30" t="s">
        <v>175</v>
      </c>
      <c r="W31" s="32">
        <v>44015</v>
      </c>
      <c r="X31" s="19" t="s">
        <v>136</v>
      </c>
      <c r="Y31" s="32">
        <v>44012</v>
      </c>
      <c r="Z31" s="27" t="s">
        <v>173</v>
      </c>
      <c r="AA31" s="32">
        <v>44013</v>
      </c>
      <c r="AB31" s="52" t="s">
        <v>376</v>
      </c>
    </row>
    <row r="32" spans="1:28" s="91" customFormat="1" ht="15" customHeight="1">
      <c r="A32" s="203"/>
      <c r="B32" s="130" t="s">
        <v>29</v>
      </c>
      <c r="C32" s="30" t="s">
        <v>124</v>
      </c>
      <c r="D32" s="36" t="s">
        <v>125</v>
      </c>
      <c r="E32" s="4" t="s">
        <v>133</v>
      </c>
      <c r="F32" s="29" t="s">
        <v>126</v>
      </c>
      <c r="G32" s="16" t="s">
        <v>127</v>
      </c>
      <c r="H32" s="41">
        <v>10680</v>
      </c>
      <c r="I32" s="75">
        <v>10680</v>
      </c>
      <c r="J32" s="30">
        <v>1</v>
      </c>
      <c r="K32" s="4" t="s">
        <v>140</v>
      </c>
      <c r="L32" s="30" t="s">
        <v>10</v>
      </c>
      <c r="M32" s="70"/>
      <c r="N32" s="30"/>
      <c r="O32" s="30"/>
      <c r="P32" s="30"/>
      <c r="Q32" s="30"/>
      <c r="R32" s="31">
        <v>10680</v>
      </c>
      <c r="S32" s="31">
        <v>0</v>
      </c>
      <c r="T32" s="31">
        <f>I32-R32</f>
        <v>0</v>
      </c>
      <c r="U32" s="30"/>
      <c r="V32" s="30">
        <v>968</v>
      </c>
      <c r="W32" s="32">
        <v>44039</v>
      </c>
      <c r="X32" s="19" t="s">
        <v>136</v>
      </c>
      <c r="Y32" s="32">
        <v>44039</v>
      </c>
      <c r="Z32" s="27" t="s">
        <v>177</v>
      </c>
      <c r="AA32" s="32">
        <v>44039</v>
      </c>
      <c r="AB32" s="52" t="s">
        <v>377</v>
      </c>
    </row>
    <row r="33" spans="1:28" s="91" customFormat="1" ht="15" customHeight="1">
      <c r="A33" s="203"/>
      <c r="B33" s="130" t="s">
        <v>29</v>
      </c>
      <c r="C33" s="30" t="s">
        <v>128</v>
      </c>
      <c r="D33" s="36" t="s">
        <v>129</v>
      </c>
      <c r="E33" s="4" t="s">
        <v>133</v>
      </c>
      <c r="F33" s="36" t="s">
        <v>130</v>
      </c>
      <c r="G33" s="42">
        <v>10298038000146</v>
      </c>
      <c r="H33" s="41">
        <v>13500</v>
      </c>
      <c r="I33" s="75">
        <v>13500</v>
      </c>
      <c r="J33" s="30">
        <v>1</v>
      </c>
      <c r="K33" s="4" t="s">
        <v>140</v>
      </c>
      <c r="L33" s="30" t="s">
        <v>10</v>
      </c>
      <c r="M33" s="70"/>
      <c r="N33" s="30"/>
      <c r="O33" s="30"/>
      <c r="P33" s="30"/>
      <c r="Q33" s="30"/>
      <c r="R33" s="31">
        <v>13500</v>
      </c>
      <c r="S33" s="31">
        <v>0</v>
      </c>
      <c r="T33" s="31">
        <f>I33-R33</f>
        <v>0</v>
      </c>
      <c r="U33" s="30"/>
      <c r="V33" s="30">
        <v>917</v>
      </c>
      <c r="W33" s="32">
        <v>44035</v>
      </c>
      <c r="X33" s="19" t="s">
        <v>136</v>
      </c>
      <c r="Y33" s="32">
        <v>44034</v>
      </c>
      <c r="Z33" s="27" t="s">
        <v>178</v>
      </c>
      <c r="AA33" s="32">
        <v>44034</v>
      </c>
      <c r="AB33" s="52" t="s">
        <v>378</v>
      </c>
    </row>
    <row r="34" spans="1:28" s="91" customFormat="1" ht="15" customHeight="1">
      <c r="A34" s="203"/>
      <c r="B34" s="130" t="s">
        <v>29</v>
      </c>
      <c r="C34" s="30" t="s">
        <v>188</v>
      </c>
      <c r="D34" s="36" t="s">
        <v>189</v>
      </c>
      <c r="E34" s="4" t="s">
        <v>190</v>
      </c>
      <c r="F34" s="36" t="s">
        <v>191</v>
      </c>
      <c r="G34" s="42" t="s">
        <v>192</v>
      </c>
      <c r="H34" s="41">
        <v>663.6</v>
      </c>
      <c r="I34" s="75">
        <v>663.6</v>
      </c>
      <c r="J34" s="30">
        <v>1</v>
      </c>
      <c r="K34" s="4" t="s">
        <v>140</v>
      </c>
      <c r="L34" s="30" t="s">
        <v>10</v>
      </c>
      <c r="M34" s="70"/>
      <c r="N34" s="30"/>
      <c r="O34" s="30"/>
      <c r="P34" s="30"/>
      <c r="Q34" s="30"/>
      <c r="R34" s="31">
        <v>663.6</v>
      </c>
      <c r="S34" s="31">
        <v>0</v>
      </c>
      <c r="T34" s="31">
        <v>0</v>
      </c>
      <c r="U34" s="30"/>
      <c r="V34" s="30">
        <v>835</v>
      </c>
      <c r="W34" s="32">
        <v>44011</v>
      </c>
      <c r="X34" s="19" t="s">
        <v>136</v>
      </c>
      <c r="Y34" s="32">
        <v>44007</v>
      </c>
      <c r="Z34" s="27" t="s">
        <v>193</v>
      </c>
      <c r="AA34" s="32">
        <v>44008</v>
      </c>
      <c r="AB34" s="52" t="s">
        <v>194</v>
      </c>
    </row>
    <row r="35" spans="1:28" s="91" customFormat="1" ht="15" customHeight="1">
      <c r="A35" s="203"/>
      <c r="B35" s="131" t="s">
        <v>29</v>
      </c>
      <c r="C35" s="81" t="s">
        <v>195</v>
      </c>
      <c r="D35" s="82" t="s">
        <v>196</v>
      </c>
      <c r="E35" s="83" t="s">
        <v>190</v>
      </c>
      <c r="F35" s="82" t="s">
        <v>197</v>
      </c>
      <c r="G35" s="84" t="s">
        <v>198</v>
      </c>
      <c r="H35" s="85">
        <v>359.6</v>
      </c>
      <c r="I35" s="76">
        <v>359.6</v>
      </c>
      <c r="J35" s="81">
        <v>1</v>
      </c>
      <c r="K35" s="83" t="s">
        <v>140</v>
      </c>
      <c r="L35" s="81" t="s">
        <v>10</v>
      </c>
      <c r="M35" s="80"/>
      <c r="N35" s="81"/>
      <c r="O35" s="81"/>
      <c r="P35" s="81"/>
      <c r="Q35" s="81"/>
      <c r="R35" s="86">
        <v>359.6</v>
      </c>
      <c r="S35" s="86">
        <v>0</v>
      </c>
      <c r="T35" s="86">
        <v>0</v>
      </c>
      <c r="U35" s="81"/>
      <c r="V35" s="81">
        <v>836</v>
      </c>
      <c r="W35" s="87">
        <v>44011</v>
      </c>
      <c r="X35" s="88" t="s">
        <v>136</v>
      </c>
      <c r="Y35" s="87">
        <v>44007</v>
      </c>
      <c r="Z35" s="89" t="s">
        <v>193</v>
      </c>
      <c r="AA35" s="87">
        <v>44008</v>
      </c>
      <c r="AB35" s="90" t="s">
        <v>379</v>
      </c>
    </row>
    <row r="36" spans="1:28" s="98" customFormat="1" ht="15" customHeight="1">
      <c r="A36" s="203"/>
      <c r="B36" s="130" t="s">
        <v>29</v>
      </c>
      <c r="C36" s="30" t="s">
        <v>215</v>
      </c>
      <c r="D36" s="36" t="s">
        <v>216</v>
      </c>
      <c r="E36" s="4" t="s">
        <v>133</v>
      </c>
      <c r="F36" s="15" t="s">
        <v>52</v>
      </c>
      <c r="G36" s="42" t="s">
        <v>217</v>
      </c>
      <c r="H36" s="41">
        <v>9845</v>
      </c>
      <c r="I36" s="75">
        <v>9845</v>
      </c>
      <c r="J36" s="30">
        <v>1</v>
      </c>
      <c r="K36" s="4" t="s">
        <v>134</v>
      </c>
      <c r="L36" s="30" t="s">
        <v>10</v>
      </c>
      <c r="M36" s="70"/>
      <c r="N36" s="30"/>
      <c r="O36" s="30"/>
      <c r="P36" s="30"/>
      <c r="Q36" s="30"/>
      <c r="R36" s="31">
        <v>9845</v>
      </c>
      <c r="S36" s="31">
        <v>0</v>
      </c>
      <c r="T36" s="31">
        <v>0</v>
      </c>
      <c r="U36" s="30"/>
      <c r="V36" s="30">
        <v>1623</v>
      </c>
      <c r="W36" s="32">
        <v>44188</v>
      </c>
      <c r="X36" s="88" t="s">
        <v>136</v>
      </c>
      <c r="Y36" s="32">
        <v>44187</v>
      </c>
      <c r="Z36" s="89" t="s">
        <v>218</v>
      </c>
      <c r="AA36" s="32">
        <v>44187</v>
      </c>
      <c r="AB36" s="99" t="s">
        <v>380</v>
      </c>
    </row>
    <row r="37" spans="1:28" s="98" customFormat="1" ht="15" customHeight="1">
      <c r="A37" s="203"/>
      <c r="B37" s="130" t="s">
        <v>29</v>
      </c>
      <c r="C37" s="30" t="s">
        <v>219</v>
      </c>
      <c r="D37" s="36" t="s">
        <v>222</v>
      </c>
      <c r="E37" s="83" t="s">
        <v>220</v>
      </c>
      <c r="F37" s="36" t="s">
        <v>332</v>
      </c>
      <c r="G37" s="42" t="s">
        <v>227</v>
      </c>
      <c r="H37" s="41">
        <v>5850</v>
      </c>
      <c r="I37" s="75">
        <v>5850</v>
      </c>
      <c r="J37" s="30">
        <v>1</v>
      </c>
      <c r="K37" s="83" t="s">
        <v>140</v>
      </c>
      <c r="L37" s="30" t="s">
        <v>10</v>
      </c>
      <c r="M37" s="70"/>
      <c r="N37" s="30"/>
      <c r="O37" s="30"/>
      <c r="P37" s="30"/>
      <c r="Q37" s="30"/>
      <c r="R37" s="31">
        <v>5850</v>
      </c>
      <c r="S37" s="31">
        <v>0</v>
      </c>
      <c r="T37" s="31">
        <v>0</v>
      </c>
      <c r="U37" s="30"/>
      <c r="V37" s="30">
        <v>1498</v>
      </c>
      <c r="W37" s="32">
        <v>44169</v>
      </c>
      <c r="X37" s="88" t="s">
        <v>136</v>
      </c>
      <c r="Y37" s="32">
        <v>44169</v>
      </c>
      <c r="Z37" s="89" t="s">
        <v>221</v>
      </c>
      <c r="AA37" s="32">
        <v>44169</v>
      </c>
      <c r="AB37" s="99" t="s">
        <v>381</v>
      </c>
    </row>
    <row r="38" spans="1:28" s="98" customFormat="1" ht="15" customHeight="1">
      <c r="A38" s="203"/>
      <c r="B38" s="130" t="s">
        <v>29</v>
      </c>
      <c r="C38" s="30" t="s">
        <v>223</v>
      </c>
      <c r="D38" s="36" t="s">
        <v>224</v>
      </c>
      <c r="E38" s="83" t="s">
        <v>220</v>
      </c>
      <c r="F38" s="36" t="s">
        <v>225</v>
      </c>
      <c r="G38" s="42" t="s">
        <v>226</v>
      </c>
      <c r="H38" s="41">
        <v>1080</v>
      </c>
      <c r="I38" s="75">
        <v>1080</v>
      </c>
      <c r="J38" s="30">
        <v>1</v>
      </c>
      <c r="K38" s="83" t="s">
        <v>140</v>
      </c>
      <c r="L38" s="30" t="s">
        <v>10</v>
      </c>
      <c r="M38" s="70"/>
      <c r="N38" s="30"/>
      <c r="O38" s="30"/>
      <c r="P38" s="30"/>
      <c r="Q38" s="30"/>
      <c r="R38" s="31">
        <v>1080</v>
      </c>
      <c r="S38" s="31">
        <v>0</v>
      </c>
      <c r="T38" s="31">
        <v>0</v>
      </c>
      <c r="U38" s="30"/>
      <c r="V38" s="30">
        <v>1494</v>
      </c>
      <c r="W38" s="32">
        <v>44169</v>
      </c>
      <c r="X38" s="88" t="s">
        <v>136</v>
      </c>
      <c r="Y38" s="32">
        <v>44168</v>
      </c>
      <c r="Z38" s="89" t="s">
        <v>221</v>
      </c>
      <c r="AA38" s="32">
        <v>44168</v>
      </c>
      <c r="AB38" s="99" t="s">
        <v>419</v>
      </c>
    </row>
    <row r="39" spans="1:28" s="98" customFormat="1" ht="15" customHeight="1">
      <c r="A39" s="203"/>
      <c r="B39" s="130" t="s">
        <v>29</v>
      </c>
      <c r="C39" s="30" t="s">
        <v>228</v>
      </c>
      <c r="D39" s="36" t="s">
        <v>229</v>
      </c>
      <c r="E39" s="83" t="s">
        <v>220</v>
      </c>
      <c r="F39" s="36" t="s">
        <v>230</v>
      </c>
      <c r="G39" s="42" t="s">
        <v>231</v>
      </c>
      <c r="H39" s="41">
        <v>9120</v>
      </c>
      <c r="I39" s="75">
        <v>9120</v>
      </c>
      <c r="J39" s="30">
        <v>1</v>
      </c>
      <c r="K39" s="83" t="s">
        <v>140</v>
      </c>
      <c r="L39" s="30" t="s">
        <v>10</v>
      </c>
      <c r="M39" s="70"/>
      <c r="N39" s="30"/>
      <c r="O39" s="30"/>
      <c r="P39" s="30"/>
      <c r="Q39" s="30"/>
      <c r="R39" s="31">
        <v>9120</v>
      </c>
      <c r="S39" s="31">
        <v>0</v>
      </c>
      <c r="T39" s="31">
        <v>0</v>
      </c>
      <c r="U39" s="30"/>
      <c r="V39" s="30">
        <v>1495</v>
      </c>
      <c r="W39" s="32">
        <v>44169</v>
      </c>
      <c r="X39" s="88" t="s">
        <v>136</v>
      </c>
      <c r="Y39" s="32">
        <v>44168</v>
      </c>
      <c r="Z39" s="89" t="s">
        <v>221</v>
      </c>
      <c r="AA39" s="32">
        <v>44168</v>
      </c>
      <c r="AB39" s="99" t="s">
        <v>382</v>
      </c>
    </row>
    <row r="40" spans="1:28" s="98" customFormat="1" ht="15" customHeight="1">
      <c r="A40" s="203"/>
      <c r="B40" s="130" t="s">
        <v>29</v>
      </c>
      <c r="C40" s="30" t="s">
        <v>238</v>
      </c>
      <c r="D40" s="36" t="s">
        <v>229</v>
      </c>
      <c r="E40" s="83" t="s">
        <v>220</v>
      </c>
      <c r="F40" s="15" t="s">
        <v>52</v>
      </c>
      <c r="G40" s="42" t="s">
        <v>217</v>
      </c>
      <c r="H40" s="41">
        <v>4350</v>
      </c>
      <c r="I40" s="75">
        <v>4350</v>
      </c>
      <c r="J40" s="30">
        <v>1</v>
      </c>
      <c r="K40" s="83" t="s">
        <v>140</v>
      </c>
      <c r="L40" s="30" t="s">
        <v>10</v>
      </c>
      <c r="M40" s="70"/>
      <c r="N40" s="30"/>
      <c r="O40" s="30"/>
      <c r="P40" s="30"/>
      <c r="Q40" s="30"/>
      <c r="R40" s="31">
        <v>4350</v>
      </c>
      <c r="S40" s="31">
        <v>0</v>
      </c>
      <c r="T40" s="31">
        <v>0</v>
      </c>
      <c r="U40" s="30"/>
      <c r="V40" s="30">
        <v>1147</v>
      </c>
      <c r="W40" s="32">
        <v>44083</v>
      </c>
      <c r="X40" s="88" t="s">
        <v>136</v>
      </c>
      <c r="Y40" s="32">
        <v>44077</v>
      </c>
      <c r="Z40" s="89" t="s">
        <v>239</v>
      </c>
      <c r="AA40" s="32">
        <v>44077</v>
      </c>
      <c r="AB40" s="99" t="s">
        <v>383</v>
      </c>
    </row>
    <row r="41" spans="1:28" s="124" customFormat="1" ht="15" customHeight="1">
      <c r="A41" s="203"/>
      <c r="B41" s="130" t="s">
        <v>29</v>
      </c>
      <c r="C41" s="30" t="s">
        <v>243</v>
      </c>
      <c r="D41" s="36" t="s">
        <v>244</v>
      </c>
      <c r="E41" s="134" t="s">
        <v>220</v>
      </c>
      <c r="F41" s="36" t="s">
        <v>245</v>
      </c>
      <c r="G41" s="42" t="s">
        <v>246</v>
      </c>
      <c r="H41" s="41">
        <v>20479.7</v>
      </c>
      <c r="I41" s="78">
        <v>20479.7</v>
      </c>
      <c r="J41" s="30">
        <v>6</v>
      </c>
      <c r="K41" s="134" t="s">
        <v>140</v>
      </c>
      <c r="L41" s="30" t="s">
        <v>10</v>
      </c>
      <c r="M41" s="73"/>
      <c r="N41" s="30"/>
      <c r="O41" s="30"/>
      <c r="P41" s="30"/>
      <c r="Q41" s="30"/>
      <c r="R41" s="31">
        <v>12357.67</v>
      </c>
      <c r="S41" s="31">
        <v>58.03</v>
      </c>
      <c r="T41" s="31">
        <f>I41-(R41+S41)</f>
        <v>8064</v>
      </c>
      <c r="U41" s="30"/>
      <c r="V41" s="30">
        <v>1394</v>
      </c>
      <c r="W41" s="32">
        <v>44153</v>
      </c>
      <c r="X41" s="88" t="s">
        <v>136</v>
      </c>
      <c r="Y41" s="32">
        <v>44152</v>
      </c>
      <c r="Z41" s="136" t="s">
        <v>248</v>
      </c>
      <c r="AA41" s="32">
        <v>44152</v>
      </c>
      <c r="AB41" s="99" t="s">
        <v>384</v>
      </c>
    </row>
    <row r="42" spans="1:28" s="98" customFormat="1" ht="15" customHeight="1">
      <c r="A42" s="203"/>
      <c r="B42" s="130" t="s">
        <v>29</v>
      </c>
      <c r="C42" s="30" t="s">
        <v>249</v>
      </c>
      <c r="D42" s="36" t="s">
        <v>252</v>
      </c>
      <c r="E42" s="83" t="s">
        <v>220</v>
      </c>
      <c r="F42" s="36" t="s">
        <v>250</v>
      </c>
      <c r="G42" s="42" t="s">
        <v>251</v>
      </c>
      <c r="H42" s="41">
        <v>1039</v>
      </c>
      <c r="I42" s="75">
        <v>1039</v>
      </c>
      <c r="J42" s="30">
        <v>1</v>
      </c>
      <c r="K42" s="83" t="s">
        <v>140</v>
      </c>
      <c r="L42" s="30" t="s">
        <v>10</v>
      </c>
      <c r="M42" s="70"/>
      <c r="N42" s="30"/>
      <c r="O42" s="30"/>
      <c r="P42" s="30"/>
      <c r="Q42" s="30"/>
      <c r="R42" s="31">
        <v>0</v>
      </c>
      <c r="S42" s="31">
        <v>0</v>
      </c>
      <c r="T42" s="31">
        <v>1039</v>
      </c>
      <c r="U42" s="30"/>
      <c r="V42" s="30">
        <v>1496</v>
      </c>
      <c r="W42" s="32">
        <v>44169</v>
      </c>
      <c r="X42" s="88" t="s">
        <v>136</v>
      </c>
      <c r="Y42" s="32">
        <v>44168</v>
      </c>
      <c r="Z42" s="89" t="s">
        <v>221</v>
      </c>
      <c r="AA42" s="32">
        <v>44168</v>
      </c>
      <c r="AB42" s="99" t="s">
        <v>385</v>
      </c>
    </row>
    <row r="43" spans="1:28" s="98" customFormat="1" ht="15" customHeight="1">
      <c r="A43" s="203"/>
      <c r="B43" s="30" t="s">
        <v>29</v>
      </c>
      <c r="C43" s="30" t="s">
        <v>313</v>
      </c>
      <c r="D43" s="36" t="s">
        <v>261</v>
      </c>
      <c r="E43" s="134" t="s">
        <v>220</v>
      </c>
      <c r="F43" s="36" t="s">
        <v>70</v>
      </c>
      <c r="G43" s="42" t="s">
        <v>314</v>
      </c>
      <c r="H43" s="41">
        <v>26329.4</v>
      </c>
      <c r="I43" s="75">
        <v>26329.4</v>
      </c>
      <c r="J43" s="30">
        <v>7</v>
      </c>
      <c r="K43" s="134" t="s">
        <v>140</v>
      </c>
      <c r="L43" s="30" t="s">
        <v>10</v>
      </c>
      <c r="M43" s="70"/>
      <c r="N43" s="30"/>
      <c r="O43" s="30"/>
      <c r="P43" s="30"/>
      <c r="Q43" s="30"/>
      <c r="R43" s="31">
        <v>26329.4</v>
      </c>
      <c r="S43" s="31">
        <v>0</v>
      </c>
      <c r="T43" s="31">
        <v>0</v>
      </c>
      <c r="U43" s="30"/>
      <c r="V43" s="30">
        <v>1393</v>
      </c>
      <c r="W43" s="32">
        <v>44153</v>
      </c>
      <c r="X43" s="88" t="s">
        <v>136</v>
      </c>
      <c r="Y43" s="32">
        <v>44152</v>
      </c>
      <c r="Z43" s="136" t="s">
        <v>248</v>
      </c>
      <c r="AA43" s="32">
        <v>44152</v>
      </c>
      <c r="AB43" s="99" t="s">
        <v>386</v>
      </c>
    </row>
    <row r="44" spans="1:28" s="36" customFormat="1" ht="15" customHeight="1">
      <c r="A44" s="203"/>
      <c r="B44" s="30" t="s">
        <v>29</v>
      </c>
      <c r="C44" s="30" t="s">
        <v>299</v>
      </c>
      <c r="D44" s="36" t="s">
        <v>300</v>
      </c>
      <c r="E44" s="134" t="s">
        <v>220</v>
      </c>
      <c r="F44" s="36" t="s">
        <v>250</v>
      </c>
      <c r="G44" s="42" t="s">
        <v>251</v>
      </c>
      <c r="H44" s="41">
        <v>712.95</v>
      </c>
      <c r="I44" s="78">
        <v>712.95</v>
      </c>
      <c r="J44" s="30">
        <v>1</v>
      </c>
      <c r="K44" s="134" t="s">
        <v>140</v>
      </c>
      <c r="L44" s="30" t="s">
        <v>10</v>
      </c>
      <c r="M44" s="73"/>
      <c r="N44" s="30"/>
      <c r="O44" s="30"/>
      <c r="P44" s="30"/>
      <c r="Q44" s="30"/>
      <c r="R44" s="31">
        <v>712.95</v>
      </c>
      <c r="S44" s="31">
        <v>0</v>
      </c>
      <c r="T44" s="31">
        <v>0</v>
      </c>
      <c r="U44" s="30"/>
      <c r="V44" s="30">
        <v>1497</v>
      </c>
      <c r="W44" s="32">
        <v>44169</v>
      </c>
      <c r="X44" s="88" t="s">
        <v>136</v>
      </c>
      <c r="Y44" s="32">
        <v>44169</v>
      </c>
      <c r="Z44" s="136" t="s">
        <v>221</v>
      </c>
      <c r="AA44" s="32">
        <v>44169</v>
      </c>
      <c r="AB44" s="99" t="s">
        <v>387</v>
      </c>
    </row>
    <row r="45" spans="1:28" s="36" customFormat="1" ht="15" customHeight="1">
      <c r="A45" s="203"/>
      <c r="B45" s="130" t="s">
        <v>29</v>
      </c>
      <c r="C45" s="30" t="s">
        <v>324</v>
      </c>
      <c r="D45" s="36" t="s">
        <v>327</v>
      </c>
      <c r="E45" s="134" t="s">
        <v>220</v>
      </c>
      <c r="F45" s="36" t="s">
        <v>250</v>
      </c>
      <c r="G45" s="42" t="s">
        <v>251</v>
      </c>
      <c r="H45" s="41">
        <v>4325.2</v>
      </c>
      <c r="I45" s="78">
        <v>4325.2</v>
      </c>
      <c r="J45" s="30">
        <v>3</v>
      </c>
      <c r="K45" s="134" t="s">
        <v>140</v>
      </c>
      <c r="L45" s="30" t="s">
        <v>10</v>
      </c>
      <c r="M45" s="73"/>
      <c r="N45" s="30"/>
      <c r="O45" s="30"/>
      <c r="P45" s="30"/>
      <c r="Q45" s="30"/>
      <c r="R45" s="31">
        <v>4325.2</v>
      </c>
      <c r="S45" s="31">
        <v>0</v>
      </c>
      <c r="T45" s="31">
        <v>0</v>
      </c>
      <c r="U45" s="30"/>
      <c r="V45" s="30">
        <v>1400</v>
      </c>
      <c r="W45" s="32">
        <v>44154</v>
      </c>
      <c r="X45" s="88" t="s">
        <v>136</v>
      </c>
      <c r="Y45" s="32">
        <v>44153</v>
      </c>
      <c r="Z45" s="136" t="s">
        <v>325</v>
      </c>
      <c r="AA45" s="32">
        <v>44153</v>
      </c>
      <c r="AB45" s="99" t="s">
        <v>388</v>
      </c>
    </row>
    <row r="46" spans="1:28" s="36" customFormat="1" ht="15" customHeight="1">
      <c r="A46" s="203"/>
      <c r="B46" s="130" t="s">
        <v>29</v>
      </c>
      <c r="C46" s="30" t="s">
        <v>326</v>
      </c>
      <c r="D46" s="36" t="s">
        <v>327</v>
      </c>
      <c r="E46" s="134" t="s">
        <v>220</v>
      </c>
      <c r="F46" s="36" t="s">
        <v>328</v>
      </c>
      <c r="G46" s="42" t="s">
        <v>329</v>
      </c>
      <c r="H46" s="41">
        <v>844.8</v>
      </c>
      <c r="I46" s="78">
        <v>844.8</v>
      </c>
      <c r="J46" s="30">
        <v>1</v>
      </c>
      <c r="K46" s="134" t="s">
        <v>140</v>
      </c>
      <c r="L46" s="30" t="s">
        <v>10</v>
      </c>
      <c r="M46" s="73"/>
      <c r="N46" s="30"/>
      <c r="O46" s="30"/>
      <c r="P46" s="30"/>
      <c r="Q46" s="30"/>
      <c r="R46" s="31">
        <v>844.8</v>
      </c>
      <c r="S46" s="31">
        <v>0</v>
      </c>
      <c r="T46" s="31">
        <v>0</v>
      </c>
      <c r="U46" s="30"/>
      <c r="V46" s="30">
        <v>1399</v>
      </c>
      <c r="W46" s="32">
        <v>44154</v>
      </c>
      <c r="X46" s="88" t="s">
        <v>136</v>
      </c>
      <c r="Y46" s="32">
        <v>44153</v>
      </c>
      <c r="Z46" s="136" t="s">
        <v>325</v>
      </c>
      <c r="AA46" s="32">
        <v>44153</v>
      </c>
      <c r="AB46" s="99" t="s">
        <v>389</v>
      </c>
    </row>
    <row r="47" spans="1:28" s="36" customFormat="1" ht="15" customHeight="1">
      <c r="A47" s="203"/>
      <c r="B47" s="130" t="s">
        <v>29</v>
      </c>
      <c r="C47" s="30" t="s">
        <v>330</v>
      </c>
      <c r="D47" s="36" t="s">
        <v>327</v>
      </c>
      <c r="E47" s="134" t="s">
        <v>220</v>
      </c>
      <c r="F47" s="36" t="s">
        <v>332</v>
      </c>
      <c r="G47" s="42" t="s">
        <v>227</v>
      </c>
      <c r="H47" s="41">
        <v>1173.7</v>
      </c>
      <c r="I47" s="78">
        <v>1173.7</v>
      </c>
      <c r="J47" s="30">
        <v>2</v>
      </c>
      <c r="K47" s="134" t="s">
        <v>140</v>
      </c>
      <c r="L47" s="30" t="s">
        <v>10</v>
      </c>
      <c r="M47" s="73"/>
      <c r="N47" s="30"/>
      <c r="O47" s="30"/>
      <c r="P47" s="30"/>
      <c r="Q47" s="30"/>
      <c r="R47" s="31">
        <v>1173.7</v>
      </c>
      <c r="S47" s="31">
        <v>0</v>
      </c>
      <c r="T47" s="31">
        <v>0</v>
      </c>
      <c r="U47" s="30"/>
      <c r="V47" s="30">
        <v>1403</v>
      </c>
      <c r="W47" s="32">
        <v>44154</v>
      </c>
      <c r="X47" s="88" t="s">
        <v>136</v>
      </c>
      <c r="Y47" s="32">
        <v>44153</v>
      </c>
      <c r="Z47" s="136" t="s">
        <v>325</v>
      </c>
      <c r="AA47" s="32">
        <v>44153</v>
      </c>
      <c r="AB47" s="99" t="s">
        <v>390</v>
      </c>
    </row>
    <row r="48" spans="1:28" s="36" customFormat="1" ht="15" customHeight="1">
      <c r="A48" s="203"/>
      <c r="B48" s="130" t="s">
        <v>29</v>
      </c>
      <c r="C48" s="30" t="s">
        <v>331</v>
      </c>
      <c r="D48" s="36" t="s">
        <v>327</v>
      </c>
      <c r="E48" s="134" t="s">
        <v>220</v>
      </c>
      <c r="F48" s="36" t="s">
        <v>333</v>
      </c>
      <c r="G48" s="42" t="s">
        <v>334</v>
      </c>
      <c r="H48" s="41">
        <v>5709</v>
      </c>
      <c r="I48" s="78">
        <v>5709</v>
      </c>
      <c r="J48" s="30">
        <v>1</v>
      </c>
      <c r="K48" s="134" t="s">
        <v>140</v>
      </c>
      <c r="L48" s="30" t="s">
        <v>10</v>
      </c>
      <c r="M48" s="73"/>
      <c r="N48" s="30"/>
      <c r="O48" s="30"/>
      <c r="P48" s="30"/>
      <c r="Q48" s="30"/>
      <c r="R48" s="31">
        <v>5709</v>
      </c>
      <c r="S48" s="31">
        <v>0</v>
      </c>
      <c r="T48" s="31">
        <v>0</v>
      </c>
      <c r="U48" s="30"/>
      <c r="V48" s="30">
        <v>1401</v>
      </c>
      <c r="W48" s="32">
        <v>44154</v>
      </c>
      <c r="X48" s="88" t="s">
        <v>136</v>
      </c>
      <c r="Y48" s="32">
        <v>44153</v>
      </c>
      <c r="Z48" s="136" t="s">
        <v>325</v>
      </c>
      <c r="AA48" s="32">
        <v>44153</v>
      </c>
      <c r="AB48" s="99" t="s">
        <v>391</v>
      </c>
    </row>
    <row r="49" spans="1:28" s="36" customFormat="1" ht="15" customHeight="1">
      <c r="A49" s="203"/>
      <c r="B49" s="130" t="s">
        <v>29</v>
      </c>
      <c r="C49" s="30" t="s">
        <v>335</v>
      </c>
      <c r="D49" s="36" t="s">
        <v>327</v>
      </c>
      <c r="E49" s="134" t="s">
        <v>220</v>
      </c>
      <c r="F49" s="36" t="s">
        <v>328</v>
      </c>
      <c r="G49" s="42" t="s">
        <v>336</v>
      </c>
      <c r="H49" s="41">
        <v>2807.2</v>
      </c>
      <c r="I49" s="78">
        <v>2807.2</v>
      </c>
      <c r="J49" s="30">
        <v>1</v>
      </c>
      <c r="K49" s="134" t="s">
        <v>140</v>
      </c>
      <c r="L49" s="30" t="s">
        <v>10</v>
      </c>
      <c r="M49" s="73"/>
      <c r="N49" s="30"/>
      <c r="O49" s="30"/>
      <c r="P49" s="30"/>
      <c r="Q49" s="30"/>
      <c r="R49" s="31">
        <v>2807.2</v>
      </c>
      <c r="S49" s="31">
        <v>0</v>
      </c>
      <c r="T49" s="31">
        <v>0</v>
      </c>
      <c r="U49" s="30"/>
      <c r="V49" s="30">
        <v>1490</v>
      </c>
      <c r="W49" s="32">
        <v>44162</v>
      </c>
      <c r="X49" s="88" t="s">
        <v>136</v>
      </c>
      <c r="Y49" s="32">
        <v>44161</v>
      </c>
      <c r="Z49" s="136" t="s">
        <v>337</v>
      </c>
      <c r="AA49" s="32">
        <v>44161</v>
      </c>
      <c r="AB49" s="99" t="s">
        <v>392</v>
      </c>
    </row>
    <row r="50" spans="1:28" s="36" customFormat="1" ht="15" customHeight="1">
      <c r="A50" s="203"/>
      <c r="B50" s="130" t="s">
        <v>29</v>
      </c>
      <c r="C50" s="30" t="s">
        <v>315</v>
      </c>
      <c r="D50" s="36" t="s">
        <v>261</v>
      </c>
      <c r="E50" s="134" t="s">
        <v>220</v>
      </c>
      <c r="F50" s="36" t="s">
        <v>245</v>
      </c>
      <c r="G50" s="42" t="s">
        <v>246</v>
      </c>
      <c r="H50" s="41">
        <v>423</v>
      </c>
      <c r="I50" s="78">
        <v>423</v>
      </c>
      <c r="J50" s="30">
        <v>1</v>
      </c>
      <c r="K50" s="134" t="s">
        <v>316</v>
      </c>
      <c r="L50" s="30" t="s">
        <v>10</v>
      </c>
      <c r="M50" s="73"/>
      <c r="N50" s="30"/>
      <c r="O50" s="30"/>
      <c r="P50" s="30"/>
      <c r="Q50" s="30"/>
      <c r="R50" s="31">
        <v>423</v>
      </c>
      <c r="S50" s="31">
        <v>0</v>
      </c>
      <c r="T50" s="31">
        <v>0</v>
      </c>
      <c r="U50" s="30"/>
      <c r="V50" s="30">
        <v>1544</v>
      </c>
      <c r="W50" s="32">
        <v>44182</v>
      </c>
      <c r="X50" s="88" t="s">
        <v>136</v>
      </c>
      <c r="Y50" s="32">
        <v>44181</v>
      </c>
      <c r="Z50" s="136" t="s">
        <v>255</v>
      </c>
      <c r="AA50" s="32">
        <v>44181</v>
      </c>
      <c r="AB50" s="99" t="s">
        <v>393</v>
      </c>
    </row>
    <row r="51" spans="1:28" s="36" customFormat="1" ht="15" customHeight="1">
      <c r="A51" s="203"/>
      <c r="B51" s="130" t="s">
        <v>29</v>
      </c>
      <c r="C51" s="30" t="s">
        <v>317</v>
      </c>
      <c r="D51" s="36" t="s">
        <v>261</v>
      </c>
      <c r="E51" s="134" t="s">
        <v>220</v>
      </c>
      <c r="F51" s="36" t="s">
        <v>318</v>
      </c>
      <c r="G51" s="42" t="s">
        <v>319</v>
      </c>
      <c r="H51" s="41">
        <v>11622</v>
      </c>
      <c r="I51" s="78">
        <v>11622</v>
      </c>
      <c r="J51" s="30">
        <v>2</v>
      </c>
      <c r="K51" s="134" t="s">
        <v>140</v>
      </c>
      <c r="L51" s="30" t="s">
        <v>10</v>
      </c>
      <c r="M51" s="73"/>
      <c r="N51" s="30"/>
      <c r="O51" s="30"/>
      <c r="P51" s="30"/>
      <c r="Q51" s="30"/>
      <c r="R51" s="31">
        <v>11622</v>
      </c>
      <c r="S51" s="31">
        <v>0</v>
      </c>
      <c r="T51" s="31">
        <v>0</v>
      </c>
      <c r="U51" s="30"/>
      <c r="V51" s="30">
        <v>1396</v>
      </c>
      <c r="W51" s="32">
        <v>44153</v>
      </c>
      <c r="X51" s="88" t="s">
        <v>136</v>
      </c>
      <c r="Y51" s="32">
        <v>44152</v>
      </c>
      <c r="Z51" s="136" t="s">
        <v>248</v>
      </c>
      <c r="AA51" s="32">
        <v>44152</v>
      </c>
      <c r="AB51" s="99" t="s">
        <v>394</v>
      </c>
    </row>
    <row r="52" spans="1:28" s="36" customFormat="1" ht="15" customHeight="1">
      <c r="A52" s="203"/>
      <c r="B52" s="130" t="s">
        <v>29</v>
      </c>
      <c r="C52" s="30" t="s">
        <v>323</v>
      </c>
      <c r="D52" s="36" t="s">
        <v>261</v>
      </c>
      <c r="E52" s="134" t="s">
        <v>220</v>
      </c>
      <c r="F52" s="36" t="s">
        <v>262</v>
      </c>
      <c r="G52" s="42" t="s">
        <v>208</v>
      </c>
      <c r="H52" s="41">
        <v>4292.5</v>
      </c>
      <c r="I52" s="78">
        <v>4292.5</v>
      </c>
      <c r="J52" s="30">
        <v>2</v>
      </c>
      <c r="K52" s="134" t="s">
        <v>140</v>
      </c>
      <c r="L52" s="30" t="s">
        <v>10</v>
      </c>
      <c r="M52" s="73"/>
      <c r="N52" s="30"/>
      <c r="O52" s="30"/>
      <c r="P52" s="30"/>
      <c r="Q52" s="30"/>
      <c r="R52" s="31">
        <v>4291.1400000000003</v>
      </c>
      <c r="S52" s="31">
        <v>0</v>
      </c>
      <c r="T52" s="31">
        <f>I52-(R52+S52)</f>
        <v>1.3599999999996726</v>
      </c>
      <c r="U52" s="30"/>
      <c r="V52" s="30">
        <v>1397</v>
      </c>
      <c r="W52" s="32">
        <v>44153</v>
      </c>
      <c r="X52" s="88" t="s">
        <v>136</v>
      </c>
      <c r="Y52" s="32">
        <v>44152</v>
      </c>
      <c r="Z52" s="136" t="s">
        <v>248</v>
      </c>
      <c r="AA52" s="32">
        <v>44152</v>
      </c>
      <c r="AB52" s="99" t="s">
        <v>247</v>
      </c>
    </row>
    <row r="53" spans="1:28" s="36" customFormat="1" ht="15" customHeight="1">
      <c r="A53" s="203"/>
      <c r="B53" s="196" t="s">
        <v>29</v>
      </c>
      <c r="C53" s="196" t="s">
        <v>342</v>
      </c>
      <c r="D53" s="211" t="s">
        <v>343</v>
      </c>
      <c r="E53" s="211" t="s">
        <v>306</v>
      </c>
      <c r="F53" s="36" t="s">
        <v>52</v>
      </c>
      <c r="G53" s="42" t="s">
        <v>217</v>
      </c>
      <c r="H53" s="41">
        <v>9000</v>
      </c>
      <c r="I53" s="207">
        <v>16596.32</v>
      </c>
      <c r="J53" s="30">
        <v>1</v>
      </c>
      <c r="K53" s="176" t="s">
        <v>140</v>
      </c>
      <c r="L53" s="30" t="s">
        <v>10</v>
      </c>
      <c r="M53" s="73"/>
      <c r="N53" s="30"/>
      <c r="O53" s="30"/>
      <c r="P53" s="30"/>
      <c r="Q53" s="30"/>
      <c r="R53" s="31">
        <v>9000</v>
      </c>
      <c r="S53" s="31">
        <v>0</v>
      </c>
      <c r="T53" s="31">
        <v>0</v>
      </c>
      <c r="U53" s="30"/>
      <c r="V53" s="30">
        <v>1174</v>
      </c>
      <c r="W53" s="32">
        <v>44091</v>
      </c>
      <c r="X53" s="88" t="s">
        <v>136</v>
      </c>
      <c r="Y53" s="217"/>
      <c r="Z53" s="204" t="s">
        <v>345</v>
      </c>
      <c r="AA53" s="217">
        <v>44068</v>
      </c>
      <c r="AB53" s="219" t="s">
        <v>457</v>
      </c>
    </row>
    <row r="54" spans="1:28" s="36" customFormat="1" ht="15" customHeight="1">
      <c r="A54" s="203"/>
      <c r="B54" s="198"/>
      <c r="C54" s="198"/>
      <c r="D54" s="212"/>
      <c r="E54" s="212"/>
      <c r="F54" s="36" t="s">
        <v>95</v>
      </c>
      <c r="G54" s="42" t="s">
        <v>344</v>
      </c>
      <c r="H54" s="41">
        <v>7596.32</v>
      </c>
      <c r="I54" s="209"/>
      <c r="J54" s="30">
        <v>6</v>
      </c>
      <c r="K54" s="176" t="s">
        <v>140</v>
      </c>
      <c r="L54" s="30" t="s">
        <v>10</v>
      </c>
      <c r="M54" s="73"/>
      <c r="N54" s="30"/>
      <c r="O54" s="30"/>
      <c r="P54" s="30"/>
      <c r="Q54" s="30"/>
      <c r="R54" s="31">
        <v>7596.32</v>
      </c>
      <c r="S54" s="31">
        <v>0</v>
      </c>
      <c r="T54" s="31">
        <v>0</v>
      </c>
      <c r="U54" s="30"/>
      <c r="V54" s="30">
        <v>1175</v>
      </c>
      <c r="W54" s="32">
        <v>44091</v>
      </c>
      <c r="X54" s="88" t="s">
        <v>136</v>
      </c>
      <c r="Y54" s="218"/>
      <c r="Z54" s="206"/>
      <c r="AA54" s="218"/>
      <c r="AB54" s="220"/>
    </row>
    <row r="55" spans="1:28" s="98" customFormat="1" ht="15" customHeight="1">
      <c r="A55" s="203"/>
      <c r="B55" s="130" t="s">
        <v>29</v>
      </c>
      <c r="C55" s="30" t="s">
        <v>320</v>
      </c>
      <c r="D55" s="36" t="s">
        <v>261</v>
      </c>
      <c r="E55" s="134" t="s">
        <v>220</v>
      </c>
      <c r="F55" s="36" t="s">
        <v>259</v>
      </c>
      <c r="G55" s="42" t="s">
        <v>260</v>
      </c>
      <c r="H55" s="41">
        <v>22604</v>
      </c>
      <c r="I55" s="78">
        <v>22604</v>
      </c>
      <c r="J55" s="30">
        <v>2</v>
      </c>
      <c r="K55" s="134" t="s">
        <v>140</v>
      </c>
      <c r="L55" s="30" t="s">
        <v>10</v>
      </c>
      <c r="M55" s="70"/>
      <c r="N55" s="30"/>
      <c r="O55" s="30"/>
      <c r="P55" s="30"/>
      <c r="Q55" s="30"/>
      <c r="R55" s="31">
        <v>22604</v>
      </c>
      <c r="S55" s="31">
        <v>0</v>
      </c>
      <c r="T55" s="31">
        <v>0</v>
      </c>
      <c r="U55" s="30"/>
      <c r="V55" s="30">
        <v>1395</v>
      </c>
      <c r="W55" s="32">
        <v>44153</v>
      </c>
      <c r="X55" s="88" t="s">
        <v>136</v>
      </c>
      <c r="Y55" s="32">
        <v>44152</v>
      </c>
      <c r="Z55" s="136" t="s">
        <v>248</v>
      </c>
      <c r="AA55" s="32">
        <v>44152</v>
      </c>
      <c r="AB55" s="99" t="s">
        <v>395</v>
      </c>
    </row>
    <row r="56" spans="1:28" s="98" customFormat="1" ht="15" customHeight="1">
      <c r="A56" s="203"/>
      <c r="B56" s="130" t="s">
        <v>29</v>
      </c>
      <c r="C56" s="30" t="s">
        <v>253</v>
      </c>
      <c r="D56" s="36" t="s">
        <v>254</v>
      </c>
      <c r="E56" s="83" t="s">
        <v>220</v>
      </c>
      <c r="F56" s="36" t="s">
        <v>250</v>
      </c>
      <c r="G56" s="42" t="s">
        <v>251</v>
      </c>
      <c r="H56" s="41">
        <v>10222.74</v>
      </c>
      <c r="I56" s="75">
        <v>10222.74</v>
      </c>
      <c r="J56" s="30">
        <v>2</v>
      </c>
      <c r="K56" s="83" t="s">
        <v>140</v>
      </c>
      <c r="L56" s="30" t="s">
        <v>10</v>
      </c>
      <c r="M56" s="70"/>
      <c r="N56" s="30"/>
      <c r="O56" s="30"/>
      <c r="P56" s="30"/>
      <c r="Q56" s="30"/>
      <c r="R56" s="31">
        <v>0</v>
      </c>
      <c r="S56" s="31">
        <v>0</v>
      </c>
      <c r="T56" s="31">
        <v>10222.74</v>
      </c>
      <c r="U56" s="30"/>
      <c r="V56" s="30">
        <v>1589</v>
      </c>
      <c r="W56" s="32">
        <v>44183</v>
      </c>
      <c r="X56" s="88" t="s">
        <v>136</v>
      </c>
      <c r="Y56" s="32">
        <v>44181</v>
      </c>
      <c r="Z56" s="89" t="s">
        <v>255</v>
      </c>
      <c r="AA56" s="32">
        <v>44181</v>
      </c>
      <c r="AB56" s="99" t="s">
        <v>396</v>
      </c>
    </row>
    <row r="57" spans="1:28" s="98" customFormat="1" ht="28.5">
      <c r="A57" s="203"/>
      <c r="B57" s="221">
        <v>2021</v>
      </c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2"/>
    </row>
    <row r="58" spans="1:28" s="105" customFormat="1" ht="15" customHeight="1" thickBot="1">
      <c r="A58" s="203"/>
      <c r="B58" s="130" t="s">
        <v>29</v>
      </c>
      <c r="C58" s="30" t="s">
        <v>257</v>
      </c>
      <c r="D58" s="36" t="s">
        <v>261</v>
      </c>
      <c r="E58" s="4" t="s">
        <v>258</v>
      </c>
      <c r="F58" s="36" t="s">
        <v>259</v>
      </c>
      <c r="G58" s="42" t="s">
        <v>260</v>
      </c>
      <c r="H58" s="41">
        <v>53670</v>
      </c>
      <c r="I58" s="207">
        <f>SUM(H58:H60)</f>
        <v>84444</v>
      </c>
      <c r="J58" s="196">
        <v>9</v>
      </c>
      <c r="K58" s="196" t="s">
        <v>265</v>
      </c>
      <c r="L58" s="196" t="s">
        <v>10</v>
      </c>
      <c r="M58" s="199"/>
      <c r="N58" s="199"/>
      <c r="O58" s="199"/>
      <c r="P58" s="199"/>
      <c r="Q58" s="199"/>
      <c r="R58" s="31">
        <v>0</v>
      </c>
      <c r="S58" s="31">
        <v>0</v>
      </c>
      <c r="T58" s="31">
        <f>H58-(R58+S58)</f>
        <v>53670</v>
      </c>
      <c r="U58" s="30"/>
      <c r="V58" s="30">
        <v>442</v>
      </c>
      <c r="W58" s="32">
        <v>44300</v>
      </c>
      <c r="X58" s="196" t="s">
        <v>266</v>
      </c>
      <c r="Y58" s="193">
        <v>44300</v>
      </c>
      <c r="Z58" s="204" t="s">
        <v>267</v>
      </c>
      <c r="AA58" s="193">
        <v>44300</v>
      </c>
      <c r="AB58" s="219" t="s">
        <v>397</v>
      </c>
    </row>
    <row r="59" spans="1:28" s="91" customFormat="1" ht="15" customHeight="1">
      <c r="A59" s="203"/>
      <c r="B59" s="130" t="s">
        <v>29</v>
      </c>
      <c r="C59" s="30" t="s">
        <v>257</v>
      </c>
      <c r="D59" s="36" t="s">
        <v>261</v>
      </c>
      <c r="E59" s="4" t="s">
        <v>258</v>
      </c>
      <c r="F59" s="36" t="s">
        <v>262</v>
      </c>
      <c r="G59" s="42" t="s">
        <v>208</v>
      </c>
      <c r="H59" s="41">
        <v>672</v>
      </c>
      <c r="I59" s="208"/>
      <c r="J59" s="197"/>
      <c r="K59" s="197"/>
      <c r="L59" s="197"/>
      <c r="M59" s="200"/>
      <c r="N59" s="200"/>
      <c r="O59" s="200"/>
      <c r="P59" s="200"/>
      <c r="Q59" s="200"/>
      <c r="R59" s="31">
        <v>0</v>
      </c>
      <c r="S59" s="31">
        <v>0</v>
      </c>
      <c r="T59" s="31">
        <f>H59-(R59+S59)</f>
        <v>672</v>
      </c>
      <c r="U59" s="30"/>
      <c r="V59" s="30">
        <v>443</v>
      </c>
      <c r="W59" s="32">
        <v>44300</v>
      </c>
      <c r="X59" s="197"/>
      <c r="Y59" s="194"/>
      <c r="Z59" s="205"/>
      <c r="AA59" s="194"/>
      <c r="AB59" s="227"/>
    </row>
    <row r="60" spans="1:28" s="91" customFormat="1" ht="15" customHeight="1">
      <c r="A60" s="203"/>
      <c r="B60" s="130" t="s">
        <v>29</v>
      </c>
      <c r="C60" s="30" t="s">
        <v>257</v>
      </c>
      <c r="D60" s="36" t="s">
        <v>261</v>
      </c>
      <c r="E60" s="4" t="s">
        <v>258</v>
      </c>
      <c r="F60" s="36" t="s">
        <v>263</v>
      </c>
      <c r="G60" s="42" t="s">
        <v>264</v>
      </c>
      <c r="H60" s="41">
        <v>30102</v>
      </c>
      <c r="I60" s="209"/>
      <c r="J60" s="198"/>
      <c r="K60" s="198"/>
      <c r="L60" s="198"/>
      <c r="M60" s="201"/>
      <c r="N60" s="201"/>
      <c r="O60" s="201"/>
      <c r="P60" s="201"/>
      <c r="Q60" s="201"/>
      <c r="R60" s="31">
        <v>0</v>
      </c>
      <c r="S60" s="31">
        <v>0</v>
      </c>
      <c r="T60" s="31">
        <f>H60-(R60+S60)</f>
        <v>30102</v>
      </c>
      <c r="U60" s="30"/>
      <c r="V60" s="30">
        <v>441</v>
      </c>
      <c r="W60" s="32">
        <v>44300</v>
      </c>
      <c r="X60" s="198"/>
      <c r="Y60" s="195"/>
      <c r="Z60" s="206"/>
      <c r="AA60" s="195"/>
      <c r="AB60" s="220"/>
    </row>
    <row r="61" spans="1:28" s="91" customFormat="1" ht="15" customHeight="1">
      <c r="A61" s="203"/>
      <c r="B61" s="130" t="s">
        <v>29</v>
      </c>
      <c r="C61" s="30" t="s">
        <v>268</v>
      </c>
      <c r="D61" s="36" t="s">
        <v>269</v>
      </c>
      <c r="E61" s="83" t="s">
        <v>220</v>
      </c>
      <c r="F61" s="36" t="s">
        <v>270</v>
      </c>
      <c r="G61" s="42" t="s">
        <v>271</v>
      </c>
      <c r="H61" s="41">
        <v>570.96</v>
      </c>
      <c r="I61" s="75">
        <v>570.96</v>
      </c>
      <c r="J61" s="30">
        <v>1</v>
      </c>
      <c r="K61" s="4" t="s">
        <v>134</v>
      </c>
      <c r="L61" s="30" t="s">
        <v>10</v>
      </c>
      <c r="M61" s="70"/>
      <c r="N61" s="30"/>
      <c r="O61" s="30"/>
      <c r="P61" s="30"/>
      <c r="Q61" s="30"/>
      <c r="R61" s="31">
        <v>570.96</v>
      </c>
      <c r="S61" s="31">
        <v>0</v>
      </c>
      <c r="T61" s="31">
        <v>0</v>
      </c>
      <c r="U61" s="30"/>
      <c r="V61" s="30">
        <v>437</v>
      </c>
      <c r="W61" s="32">
        <v>44299</v>
      </c>
      <c r="X61" s="19" t="s">
        <v>266</v>
      </c>
      <c r="Y61" s="32">
        <v>44298</v>
      </c>
      <c r="Z61" s="89" t="s">
        <v>272</v>
      </c>
      <c r="AA61" s="32">
        <v>44298</v>
      </c>
      <c r="AB61" s="99" t="s">
        <v>398</v>
      </c>
    </row>
    <row r="62" spans="1:28" s="91" customFormat="1" ht="15" customHeight="1">
      <c r="A62" s="203"/>
      <c r="B62" s="130" t="s">
        <v>29</v>
      </c>
      <c r="C62" s="30" t="s">
        <v>273</v>
      </c>
      <c r="D62" s="36" t="s">
        <v>224</v>
      </c>
      <c r="E62" s="4" t="s">
        <v>133</v>
      </c>
      <c r="F62" s="36" t="s">
        <v>274</v>
      </c>
      <c r="G62" s="42" t="s">
        <v>275</v>
      </c>
      <c r="H62" s="41">
        <v>13000</v>
      </c>
      <c r="I62" s="75">
        <v>13000</v>
      </c>
      <c r="J62" s="30">
        <v>1</v>
      </c>
      <c r="K62" s="83" t="s">
        <v>140</v>
      </c>
      <c r="L62" s="30" t="s">
        <v>10</v>
      </c>
      <c r="M62" s="70"/>
      <c r="N62" s="30"/>
      <c r="O62" s="30"/>
      <c r="P62" s="30"/>
      <c r="Q62" s="30"/>
      <c r="R62" s="31">
        <v>13000</v>
      </c>
      <c r="S62" s="31">
        <v>0</v>
      </c>
      <c r="T62" s="31">
        <v>0</v>
      </c>
      <c r="U62" s="30"/>
      <c r="V62" s="30">
        <v>65</v>
      </c>
      <c r="W62" s="32">
        <v>44209</v>
      </c>
      <c r="X62" s="88" t="s">
        <v>136</v>
      </c>
      <c r="Y62" s="32">
        <v>44208</v>
      </c>
      <c r="Z62" s="89" t="s">
        <v>276</v>
      </c>
      <c r="AA62" s="32">
        <v>44208</v>
      </c>
      <c r="AB62" s="99" t="s">
        <v>399</v>
      </c>
    </row>
    <row r="63" spans="1:28" s="91" customFormat="1" ht="15" customHeight="1">
      <c r="A63" s="203"/>
      <c r="B63" s="130" t="s">
        <v>29</v>
      </c>
      <c r="C63" s="30" t="s">
        <v>277</v>
      </c>
      <c r="D63" s="36" t="s">
        <v>278</v>
      </c>
      <c r="E63" s="4" t="s">
        <v>133</v>
      </c>
      <c r="F63" s="36" t="s">
        <v>262</v>
      </c>
      <c r="G63" s="42" t="s">
        <v>208</v>
      </c>
      <c r="H63" s="41">
        <v>7107</v>
      </c>
      <c r="I63" s="75">
        <v>7107</v>
      </c>
      <c r="J63" s="30">
        <v>1</v>
      </c>
      <c r="K63" s="83" t="s">
        <v>140</v>
      </c>
      <c r="L63" s="30" t="s">
        <v>10</v>
      </c>
      <c r="M63" s="70"/>
      <c r="N63" s="30"/>
      <c r="O63" s="30"/>
      <c r="P63" s="30"/>
      <c r="Q63" s="30"/>
      <c r="R63" s="31">
        <v>0</v>
      </c>
      <c r="S63" s="31">
        <v>0</v>
      </c>
      <c r="T63" s="31">
        <v>7107</v>
      </c>
      <c r="U63" s="30"/>
      <c r="V63" s="30">
        <v>92</v>
      </c>
      <c r="W63" s="32">
        <v>44214</v>
      </c>
      <c r="X63" s="88" t="s">
        <v>136</v>
      </c>
      <c r="Y63" s="32">
        <v>44211</v>
      </c>
      <c r="Z63" s="89" t="s">
        <v>279</v>
      </c>
      <c r="AA63" s="32">
        <v>44211</v>
      </c>
      <c r="AB63" s="99" t="s">
        <v>400</v>
      </c>
    </row>
    <row r="64" spans="1:28" s="91" customFormat="1" ht="15" customHeight="1">
      <c r="A64" s="203"/>
      <c r="B64" s="130" t="s">
        <v>29</v>
      </c>
      <c r="C64" s="30" t="s">
        <v>280</v>
      </c>
      <c r="D64" s="36" t="s">
        <v>278</v>
      </c>
      <c r="E64" s="4" t="s">
        <v>133</v>
      </c>
      <c r="F64" s="36" t="s">
        <v>274</v>
      </c>
      <c r="G64" s="42" t="s">
        <v>275</v>
      </c>
      <c r="H64" s="41">
        <v>7650</v>
      </c>
      <c r="I64" s="75">
        <v>7650</v>
      </c>
      <c r="J64" s="30">
        <v>1</v>
      </c>
      <c r="K64" s="83" t="s">
        <v>140</v>
      </c>
      <c r="L64" s="30" t="s">
        <v>10</v>
      </c>
      <c r="M64" s="70"/>
      <c r="N64" s="30"/>
      <c r="O64" s="30"/>
      <c r="P64" s="30"/>
      <c r="Q64" s="30"/>
      <c r="R64" s="31">
        <v>7650</v>
      </c>
      <c r="S64" s="31">
        <v>0</v>
      </c>
      <c r="T64" s="31">
        <v>0</v>
      </c>
      <c r="U64" s="30"/>
      <c r="V64" s="30">
        <v>97</v>
      </c>
      <c r="W64" s="32">
        <v>44215</v>
      </c>
      <c r="X64" s="88" t="s">
        <v>136</v>
      </c>
      <c r="Y64" s="32">
        <v>44214</v>
      </c>
      <c r="Z64" s="89" t="s">
        <v>281</v>
      </c>
      <c r="AA64" s="32">
        <v>44214</v>
      </c>
      <c r="AB64" s="99" t="s">
        <v>401</v>
      </c>
    </row>
    <row r="65" spans="1:28" s="91" customFormat="1" ht="15" customHeight="1">
      <c r="A65" s="203"/>
      <c r="B65" s="130" t="s">
        <v>29</v>
      </c>
      <c r="C65" s="30" t="s">
        <v>282</v>
      </c>
      <c r="D65" s="36" t="s">
        <v>283</v>
      </c>
      <c r="E65" s="83" t="s">
        <v>220</v>
      </c>
      <c r="F65" s="36" t="s">
        <v>284</v>
      </c>
      <c r="G65" s="42" t="s">
        <v>285</v>
      </c>
      <c r="H65" s="41">
        <v>3063.2</v>
      </c>
      <c r="I65" s="75">
        <v>3063.2</v>
      </c>
      <c r="J65" s="30">
        <v>1</v>
      </c>
      <c r="K65" s="83" t="s">
        <v>140</v>
      </c>
      <c r="L65" s="30" t="s">
        <v>10</v>
      </c>
      <c r="M65" s="70"/>
      <c r="N65" s="30"/>
      <c r="O65" s="30"/>
      <c r="P65" s="30"/>
      <c r="Q65" s="30"/>
      <c r="R65" s="31">
        <v>3063.2</v>
      </c>
      <c r="S65" s="31">
        <v>0</v>
      </c>
      <c r="T65" s="31">
        <v>0</v>
      </c>
      <c r="U65" s="30"/>
      <c r="V65" s="30">
        <v>99</v>
      </c>
      <c r="W65" s="32">
        <v>44215</v>
      </c>
      <c r="X65" s="88" t="s">
        <v>136</v>
      </c>
      <c r="Y65" s="32">
        <v>44211</v>
      </c>
      <c r="Z65" s="89" t="s">
        <v>281</v>
      </c>
      <c r="AA65" s="32">
        <v>44211</v>
      </c>
      <c r="AB65" s="99" t="s">
        <v>402</v>
      </c>
    </row>
    <row r="66" spans="1:28" s="91" customFormat="1" ht="15" customHeight="1">
      <c r="A66" s="203"/>
      <c r="B66" s="130" t="s">
        <v>29</v>
      </c>
      <c r="C66" s="30" t="s">
        <v>286</v>
      </c>
      <c r="D66" s="36" t="s">
        <v>287</v>
      </c>
      <c r="E66" s="4" t="s">
        <v>133</v>
      </c>
      <c r="F66" s="36" t="s">
        <v>225</v>
      </c>
      <c r="G66" s="42" t="s">
        <v>226</v>
      </c>
      <c r="H66" s="41">
        <v>9704</v>
      </c>
      <c r="I66" s="75">
        <v>9704</v>
      </c>
      <c r="J66" s="30">
        <v>2</v>
      </c>
      <c r="K66" s="83" t="s">
        <v>140</v>
      </c>
      <c r="L66" s="30" t="s">
        <v>10</v>
      </c>
      <c r="M66" s="70"/>
      <c r="N66" s="30"/>
      <c r="O66" s="30"/>
      <c r="P66" s="30"/>
      <c r="Q66" s="30"/>
      <c r="R66" s="31">
        <v>9704</v>
      </c>
      <c r="S66" s="31">
        <v>0</v>
      </c>
      <c r="T66" s="31">
        <v>0</v>
      </c>
      <c r="U66" s="30"/>
      <c r="V66" s="30">
        <v>175</v>
      </c>
      <c r="W66" s="32">
        <v>44224</v>
      </c>
      <c r="X66" s="88" t="s">
        <v>136</v>
      </c>
      <c r="Y66" s="32">
        <v>44224</v>
      </c>
      <c r="Z66" s="89" t="s">
        <v>288</v>
      </c>
      <c r="AA66" s="32">
        <v>44224</v>
      </c>
      <c r="AB66" s="99" t="s">
        <v>403</v>
      </c>
    </row>
    <row r="67" spans="1:28" s="91" customFormat="1" ht="15" customHeight="1">
      <c r="A67" s="203"/>
      <c r="B67" s="130" t="s">
        <v>29</v>
      </c>
      <c r="C67" s="30" t="s">
        <v>289</v>
      </c>
      <c r="D67" s="36" t="s">
        <v>290</v>
      </c>
      <c r="E67" s="83" t="s">
        <v>220</v>
      </c>
      <c r="F67" s="36" t="s">
        <v>291</v>
      </c>
      <c r="G67" s="42" t="s">
        <v>292</v>
      </c>
      <c r="H67" s="41">
        <v>1725</v>
      </c>
      <c r="I67" s="75">
        <v>1725</v>
      </c>
      <c r="J67" s="30">
        <v>1</v>
      </c>
      <c r="K67" s="83" t="s">
        <v>140</v>
      </c>
      <c r="L67" s="30" t="s">
        <v>10</v>
      </c>
      <c r="M67" s="70"/>
      <c r="N67" s="30"/>
      <c r="O67" s="30"/>
      <c r="P67" s="30"/>
      <c r="Q67" s="30"/>
      <c r="R67" s="31">
        <v>1725</v>
      </c>
      <c r="S67" s="31">
        <v>0</v>
      </c>
      <c r="T67" s="31">
        <v>0</v>
      </c>
      <c r="U67" s="30"/>
      <c r="V67" s="30">
        <v>100</v>
      </c>
      <c r="W67" s="32">
        <v>44215</v>
      </c>
      <c r="X67" s="88" t="s">
        <v>136</v>
      </c>
      <c r="Y67" s="32">
        <v>44214</v>
      </c>
      <c r="Z67" s="89" t="s">
        <v>281</v>
      </c>
      <c r="AA67" s="32">
        <v>44214</v>
      </c>
      <c r="AB67" s="99" t="s">
        <v>404</v>
      </c>
    </row>
    <row r="68" spans="1:28" s="91" customFormat="1" ht="15" customHeight="1">
      <c r="A68" s="203"/>
      <c r="B68" s="131" t="s">
        <v>29</v>
      </c>
      <c r="C68" s="147" t="s">
        <v>449</v>
      </c>
      <c r="D68" s="82" t="s">
        <v>216</v>
      </c>
      <c r="E68" s="148" t="s">
        <v>294</v>
      </c>
      <c r="F68" s="82" t="s">
        <v>450</v>
      </c>
      <c r="G68" s="84" t="s">
        <v>217</v>
      </c>
      <c r="H68" s="85">
        <v>3980</v>
      </c>
      <c r="I68" s="149">
        <v>3980</v>
      </c>
      <c r="J68" s="147">
        <v>1</v>
      </c>
      <c r="K68" s="148" t="s">
        <v>140</v>
      </c>
      <c r="L68" s="147" t="s">
        <v>10</v>
      </c>
      <c r="M68" s="80"/>
      <c r="N68" s="147"/>
      <c r="O68" s="147"/>
      <c r="P68" s="147"/>
      <c r="Q68" s="147"/>
      <c r="R68" s="86">
        <v>0</v>
      </c>
      <c r="S68" s="86">
        <v>0</v>
      </c>
      <c r="T68" s="86">
        <v>3980</v>
      </c>
      <c r="U68" s="147"/>
      <c r="V68" s="147">
        <v>539</v>
      </c>
      <c r="W68" s="87">
        <v>44315</v>
      </c>
      <c r="X68" s="88" t="s">
        <v>266</v>
      </c>
      <c r="Y68" s="87">
        <v>44315</v>
      </c>
      <c r="Z68" s="150" t="s">
        <v>451</v>
      </c>
      <c r="AA68" s="87">
        <v>44315</v>
      </c>
      <c r="AB68" s="144" t="s">
        <v>456</v>
      </c>
    </row>
    <row r="69" spans="1:28" s="91" customFormat="1" ht="15" customHeight="1">
      <c r="A69" s="203"/>
      <c r="B69" s="131" t="s">
        <v>29</v>
      </c>
      <c r="C69" s="175" t="s">
        <v>464</v>
      </c>
      <c r="D69" s="82" t="s">
        <v>452</v>
      </c>
      <c r="E69" s="148" t="s">
        <v>306</v>
      </c>
      <c r="F69" s="82" t="s">
        <v>450</v>
      </c>
      <c r="G69" s="84" t="s">
        <v>217</v>
      </c>
      <c r="H69" s="85">
        <v>17700</v>
      </c>
      <c r="I69" s="149">
        <v>17700</v>
      </c>
      <c r="J69" s="147">
        <v>1</v>
      </c>
      <c r="K69" s="4" t="s">
        <v>134</v>
      </c>
      <c r="L69" s="147" t="s">
        <v>10</v>
      </c>
      <c r="M69" s="80"/>
      <c r="N69" s="147"/>
      <c r="O69" s="147"/>
      <c r="P69" s="147"/>
      <c r="Q69" s="147"/>
      <c r="R69" s="86">
        <v>0</v>
      </c>
      <c r="S69" s="86">
        <v>0</v>
      </c>
      <c r="T69" s="86">
        <v>17700</v>
      </c>
      <c r="U69" s="147"/>
      <c r="V69" s="147">
        <v>538</v>
      </c>
      <c r="W69" s="87">
        <v>44315</v>
      </c>
      <c r="X69" s="88" t="s">
        <v>266</v>
      </c>
      <c r="Y69" s="87"/>
      <c r="Z69" s="177" t="s">
        <v>455</v>
      </c>
      <c r="AA69" s="87">
        <v>44295</v>
      </c>
      <c r="AB69" s="144" t="s">
        <v>465</v>
      </c>
    </row>
    <row r="70" spans="1:28" s="91" customFormat="1" ht="15" customHeight="1">
      <c r="A70" s="203"/>
      <c r="B70" s="131" t="s">
        <v>29</v>
      </c>
      <c r="C70" s="175" t="s">
        <v>464</v>
      </c>
      <c r="D70" s="82" t="s">
        <v>452</v>
      </c>
      <c r="E70" s="148" t="s">
        <v>306</v>
      </c>
      <c r="F70" s="82" t="s">
        <v>453</v>
      </c>
      <c r="G70" s="84" t="s">
        <v>454</v>
      </c>
      <c r="H70" s="85">
        <v>13746</v>
      </c>
      <c r="I70" s="149">
        <v>13746</v>
      </c>
      <c r="J70" s="147">
        <v>2</v>
      </c>
      <c r="K70" s="4" t="s">
        <v>134</v>
      </c>
      <c r="L70" s="147" t="s">
        <v>10</v>
      </c>
      <c r="M70" s="80"/>
      <c r="N70" s="147"/>
      <c r="O70" s="147"/>
      <c r="P70" s="147"/>
      <c r="Q70" s="147"/>
      <c r="R70" s="86">
        <v>0</v>
      </c>
      <c r="S70" s="86">
        <v>0</v>
      </c>
      <c r="T70" s="86">
        <v>13746</v>
      </c>
      <c r="U70" s="147"/>
      <c r="V70" s="178" t="s">
        <v>466</v>
      </c>
      <c r="W70" s="87">
        <v>44315</v>
      </c>
      <c r="X70" s="88" t="s">
        <v>266</v>
      </c>
      <c r="Y70" s="87"/>
      <c r="Z70" s="177" t="s">
        <v>455</v>
      </c>
      <c r="AA70" s="87">
        <v>44295</v>
      </c>
      <c r="AB70" s="144" t="s">
        <v>465</v>
      </c>
    </row>
    <row r="71" spans="1:28" s="91" customFormat="1" ht="15" customHeight="1">
      <c r="A71" s="203"/>
      <c r="B71" s="131" t="s">
        <v>29</v>
      </c>
      <c r="C71" s="189" t="s">
        <v>467</v>
      </c>
      <c r="D71" s="82" t="s">
        <v>468</v>
      </c>
      <c r="E71" s="187" t="s">
        <v>469</v>
      </c>
      <c r="F71" s="82" t="s">
        <v>470</v>
      </c>
      <c r="G71" s="84" t="s">
        <v>217</v>
      </c>
      <c r="H71" s="85">
        <v>6745</v>
      </c>
      <c r="I71" s="188">
        <v>6745</v>
      </c>
      <c r="J71" s="189">
        <v>1</v>
      </c>
      <c r="K71" s="4" t="s">
        <v>134</v>
      </c>
      <c r="L71" s="189" t="s">
        <v>10</v>
      </c>
      <c r="M71" s="80"/>
      <c r="N71" s="189"/>
      <c r="O71" s="189"/>
      <c r="P71" s="189"/>
      <c r="Q71" s="189"/>
      <c r="R71" s="86">
        <v>0</v>
      </c>
      <c r="S71" s="86">
        <v>0</v>
      </c>
      <c r="T71" s="86">
        <v>6745</v>
      </c>
      <c r="U71" s="189"/>
      <c r="V71" s="189">
        <v>574</v>
      </c>
      <c r="W71" s="186">
        <v>44326</v>
      </c>
      <c r="X71" s="88" t="s">
        <v>266</v>
      </c>
      <c r="Y71" s="186">
        <v>44323</v>
      </c>
      <c r="Z71" s="185" t="s">
        <v>471</v>
      </c>
      <c r="AA71" s="186">
        <v>44323</v>
      </c>
      <c r="AB71" s="144" t="s">
        <v>474</v>
      </c>
    </row>
    <row r="72" spans="1:28" s="91" customFormat="1" ht="15" customHeight="1" thickBot="1">
      <c r="A72" s="203"/>
      <c r="B72" s="133" t="s">
        <v>29</v>
      </c>
      <c r="C72" s="133" t="s">
        <v>293</v>
      </c>
      <c r="D72" s="137" t="s">
        <v>295</v>
      </c>
      <c r="E72" s="134" t="s">
        <v>294</v>
      </c>
      <c r="F72" s="82" t="s">
        <v>296</v>
      </c>
      <c r="G72" s="84" t="s">
        <v>297</v>
      </c>
      <c r="H72" s="85">
        <v>1720.8</v>
      </c>
      <c r="I72" s="79">
        <v>1720.8</v>
      </c>
      <c r="J72" s="133">
        <v>1</v>
      </c>
      <c r="K72" s="83" t="s">
        <v>140</v>
      </c>
      <c r="L72" s="133" t="s">
        <v>10</v>
      </c>
      <c r="M72" s="80"/>
      <c r="N72" s="133"/>
      <c r="O72" s="133"/>
      <c r="P72" s="133"/>
      <c r="Q72" s="133"/>
      <c r="R72" s="86">
        <v>0</v>
      </c>
      <c r="S72" s="86">
        <v>1720.8</v>
      </c>
      <c r="T72" s="86">
        <v>0</v>
      </c>
      <c r="U72" s="133"/>
      <c r="V72" s="133">
        <v>288</v>
      </c>
      <c r="W72" s="87">
        <v>44257</v>
      </c>
      <c r="X72" s="88" t="s">
        <v>266</v>
      </c>
      <c r="Y72" s="87">
        <v>44256</v>
      </c>
      <c r="Z72" s="89" t="s">
        <v>298</v>
      </c>
      <c r="AA72" s="87">
        <v>44256</v>
      </c>
      <c r="AB72" s="144" t="s">
        <v>405</v>
      </c>
    </row>
    <row r="73" spans="1:28" s="67" customFormat="1" ht="15" customHeight="1">
      <c r="A73" s="224" t="s">
        <v>181</v>
      </c>
      <c r="B73" s="123" t="s">
        <v>29</v>
      </c>
      <c r="C73" s="53" t="s">
        <v>131</v>
      </c>
      <c r="D73" s="54" t="s">
        <v>132</v>
      </c>
      <c r="E73" s="43" t="s">
        <v>133</v>
      </c>
      <c r="F73" s="54" t="s">
        <v>39</v>
      </c>
      <c r="G73" s="55">
        <v>28076226000195</v>
      </c>
      <c r="H73" s="56">
        <v>6600</v>
      </c>
      <c r="I73" s="74">
        <v>6600</v>
      </c>
      <c r="J73" s="53">
        <v>1</v>
      </c>
      <c r="K73" s="57" t="s">
        <v>140</v>
      </c>
      <c r="L73" s="53" t="s">
        <v>141</v>
      </c>
      <c r="M73" s="74">
        <v>6600</v>
      </c>
      <c r="N73" s="53" t="s">
        <v>141</v>
      </c>
      <c r="O73" s="74">
        <v>26520</v>
      </c>
      <c r="P73" s="58">
        <v>44057</v>
      </c>
      <c r="Q73" s="58">
        <v>44087</v>
      </c>
      <c r="R73" s="59">
        <v>26460</v>
      </c>
      <c r="S73" s="59">
        <v>0</v>
      </c>
      <c r="T73" s="59">
        <f>(M73+O73)-R73</f>
        <v>6660</v>
      </c>
      <c r="U73" s="72" t="s">
        <v>207</v>
      </c>
      <c r="V73" s="53" t="s">
        <v>353</v>
      </c>
      <c r="W73" s="58" t="s">
        <v>256</v>
      </c>
      <c r="X73" s="60" t="s">
        <v>136</v>
      </c>
      <c r="Y73" s="58">
        <v>44055</v>
      </c>
      <c r="Z73" s="49" t="s">
        <v>179</v>
      </c>
      <c r="AA73" s="58">
        <v>44055</v>
      </c>
      <c r="AB73" s="61" t="s">
        <v>406</v>
      </c>
    </row>
    <row r="74" spans="1:28" s="103" customFormat="1" ht="15" customHeight="1">
      <c r="A74" s="225"/>
      <c r="B74" s="120" t="s">
        <v>29</v>
      </c>
      <c r="C74" s="1" t="s">
        <v>37</v>
      </c>
      <c r="D74" s="11" t="s">
        <v>38</v>
      </c>
      <c r="E74" s="1" t="s">
        <v>133</v>
      </c>
      <c r="F74" s="11" t="s">
        <v>39</v>
      </c>
      <c r="G74" s="12" t="s">
        <v>40</v>
      </c>
      <c r="H74" s="14">
        <v>20400</v>
      </c>
      <c r="I74" s="226">
        <f>SUM(H74+H75)</f>
        <v>29400</v>
      </c>
      <c r="J74" s="1">
        <v>1</v>
      </c>
      <c r="K74" s="1" t="s">
        <v>140</v>
      </c>
      <c r="L74" s="1" t="s">
        <v>10</v>
      </c>
      <c r="M74" s="70"/>
      <c r="N74" s="1"/>
      <c r="O74" s="1"/>
      <c r="P74" s="1"/>
      <c r="Q74" s="1"/>
      <c r="R74" s="7">
        <v>20400</v>
      </c>
      <c r="S74" s="7">
        <v>0</v>
      </c>
      <c r="T74" s="10">
        <v>0</v>
      </c>
      <c r="U74" s="1"/>
      <c r="V74" s="1">
        <v>461</v>
      </c>
      <c r="W74" s="6">
        <v>43929</v>
      </c>
      <c r="X74" s="5" t="s">
        <v>136</v>
      </c>
      <c r="Y74" s="6">
        <v>43929</v>
      </c>
      <c r="Z74" s="3" t="s">
        <v>144</v>
      </c>
      <c r="AA74" s="6">
        <v>43929</v>
      </c>
      <c r="AB74" s="62" t="s">
        <v>407</v>
      </c>
    </row>
    <row r="75" spans="1:28" s="103" customFormat="1" ht="15" customHeight="1">
      <c r="A75" s="225"/>
      <c r="B75" s="120" t="s">
        <v>29</v>
      </c>
      <c r="C75" s="1" t="s">
        <v>37</v>
      </c>
      <c r="D75" s="11" t="s">
        <v>38</v>
      </c>
      <c r="E75" s="1" t="s">
        <v>133</v>
      </c>
      <c r="F75" s="11" t="s">
        <v>41</v>
      </c>
      <c r="G75" s="12" t="s">
        <v>42</v>
      </c>
      <c r="H75" s="14">
        <v>9000</v>
      </c>
      <c r="I75" s="226"/>
      <c r="J75" s="1">
        <v>1</v>
      </c>
      <c r="K75" s="1" t="s">
        <v>140</v>
      </c>
      <c r="L75" s="1" t="s">
        <v>10</v>
      </c>
      <c r="M75" s="70"/>
      <c r="N75" s="24"/>
      <c r="O75" s="1"/>
      <c r="P75" s="1"/>
      <c r="Q75" s="1"/>
      <c r="R75" s="7">
        <v>9000</v>
      </c>
      <c r="S75" s="7">
        <v>0</v>
      </c>
      <c r="T75" s="10">
        <v>0</v>
      </c>
      <c r="U75" s="1"/>
      <c r="V75" s="1" t="s">
        <v>142</v>
      </c>
      <c r="W75" s="1" t="s">
        <v>143</v>
      </c>
      <c r="X75" s="5" t="s">
        <v>136</v>
      </c>
      <c r="Y75" s="6">
        <v>43929</v>
      </c>
      <c r="Z75" s="3" t="s">
        <v>144</v>
      </c>
      <c r="AA75" s="6">
        <v>43929</v>
      </c>
      <c r="AB75" s="62" t="s">
        <v>407</v>
      </c>
    </row>
    <row r="76" spans="1:28" s="103" customFormat="1" ht="15" customHeight="1">
      <c r="A76" s="225"/>
      <c r="B76" s="120" t="s">
        <v>29</v>
      </c>
      <c r="C76" s="1" t="s">
        <v>48</v>
      </c>
      <c r="D76" s="11" t="s">
        <v>49</v>
      </c>
      <c r="E76" s="1" t="s">
        <v>133</v>
      </c>
      <c r="F76" s="11" t="s">
        <v>50</v>
      </c>
      <c r="G76" s="12" t="s">
        <v>51</v>
      </c>
      <c r="H76" s="14">
        <v>18000</v>
      </c>
      <c r="I76" s="10">
        <v>18000</v>
      </c>
      <c r="J76" s="1">
        <v>1</v>
      </c>
      <c r="K76" s="1" t="s">
        <v>134</v>
      </c>
      <c r="L76" s="1" t="s">
        <v>141</v>
      </c>
      <c r="M76" s="10">
        <v>18000</v>
      </c>
      <c r="N76" s="24" t="s">
        <v>141</v>
      </c>
      <c r="O76" s="10">
        <v>36000</v>
      </c>
      <c r="P76" s="6">
        <v>43957</v>
      </c>
      <c r="Q76" s="6">
        <v>44049</v>
      </c>
      <c r="R76" s="10">
        <v>36000</v>
      </c>
      <c r="S76" s="10">
        <v>0</v>
      </c>
      <c r="T76" s="10">
        <v>0</v>
      </c>
      <c r="U76" s="9" t="s">
        <v>206</v>
      </c>
      <c r="V76" s="1" t="s">
        <v>354</v>
      </c>
      <c r="W76" s="6" t="s">
        <v>355</v>
      </c>
      <c r="X76" s="5" t="s">
        <v>136</v>
      </c>
      <c r="Y76" s="6">
        <v>43948</v>
      </c>
      <c r="Z76" s="3" t="s">
        <v>145</v>
      </c>
      <c r="AA76" s="6">
        <v>43948</v>
      </c>
      <c r="AB76" s="62" t="s">
        <v>408</v>
      </c>
    </row>
    <row r="77" spans="1:28" s="104" customFormat="1" ht="15" customHeight="1">
      <c r="A77" s="225"/>
      <c r="B77" s="121" t="s">
        <v>29</v>
      </c>
      <c r="C77" s="4" t="s">
        <v>55</v>
      </c>
      <c r="D77" s="15" t="s">
        <v>56</v>
      </c>
      <c r="E77" s="4" t="s">
        <v>133</v>
      </c>
      <c r="F77" s="15" t="s">
        <v>39</v>
      </c>
      <c r="G77" s="16" t="s">
        <v>40</v>
      </c>
      <c r="H77" s="33">
        <v>46000</v>
      </c>
      <c r="I77" s="75">
        <v>46000</v>
      </c>
      <c r="J77" s="30">
        <v>1</v>
      </c>
      <c r="K77" s="4" t="s">
        <v>134</v>
      </c>
      <c r="L77" s="30" t="s">
        <v>141</v>
      </c>
      <c r="M77" s="75">
        <v>46000</v>
      </c>
      <c r="N77" s="24" t="s">
        <v>141</v>
      </c>
      <c r="O77" s="75">
        <v>92000</v>
      </c>
      <c r="P77" s="32">
        <v>43959</v>
      </c>
      <c r="Q77" s="32">
        <v>44049</v>
      </c>
      <c r="R77" s="31">
        <v>138000</v>
      </c>
      <c r="S77" s="31">
        <v>0</v>
      </c>
      <c r="T77" s="75">
        <v>0</v>
      </c>
      <c r="U77" s="71" t="s">
        <v>200</v>
      </c>
      <c r="V77" s="30" t="s">
        <v>149</v>
      </c>
      <c r="W77" s="30" t="s">
        <v>150</v>
      </c>
      <c r="X77" s="19" t="s">
        <v>136</v>
      </c>
      <c r="Y77" s="32">
        <v>43955</v>
      </c>
      <c r="Z77" s="27" t="s">
        <v>151</v>
      </c>
      <c r="AA77" s="32">
        <v>43955</v>
      </c>
      <c r="AB77" s="52" t="s">
        <v>409</v>
      </c>
    </row>
    <row r="78" spans="1:28" s="91" customFormat="1" ht="15" customHeight="1">
      <c r="A78" s="225"/>
      <c r="B78" s="121" t="s">
        <v>29</v>
      </c>
      <c r="C78" s="4" t="s">
        <v>75</v>
      </c>
      <c r="D78" s="15" t="s">
        <v>76</v>
      </c>
      <c r="E78" s="4" t="s">
        <v>133</v>
      </c>
      <c r="F78" s="15" t="s">
        <v>77</v>
      </c>
      <c r="G78" s="16" t="s">
        <v>78</v>
      </c>
      <c r="H78" s="75">
        <v>248273.4</v>
      </c>
      <c r="I78" s="75">
        <v>248273.4</v>
      </c>
      <c r="J78" s="24">
        <v>1</v>
      </c>
      <c r="K78" s="1" t="s">
        <v>134</v>
      </c>
      <c r="L78" s="24" t="s">
        <v>141</v>
      </c>
      <c r="M78" s="75">
        <v>248273.4</v>
      </c>
      <c r="N78" s="24" t="s">
        <v>141</v>
      </c>
      <c r="O78" s="75">
        <v>1617913.8</v>
      </c>
      <c r="P78" s="25">
        <v>43959</v>
      </c>
      <c r="Q78" s="25">
        <v>44203</v>
      </c>
      <c r="R78" s="26">
        <v>1866187.2</v>
      </c>
      <c r="S78" s="26">
        <v>0</v>
      </c>
      <c r="T78" s="26">
        <f>(M78+O78)-R78-S78</f>
        <v>0</v>
      </c>
      <c r="U78" s="8" t="s">
        <v>201</v>
      </c>
      <c r="V78" s="24" t="s">
        <v>241</v>
      </c>
      <c r="W78" s="24" t="s">
        <v>242</v>
      </c>
      <c r="X78" s="5" t="s">
        <v>136</v>
      </c>
      <c r="Y78" s="25">
        <v>43959</v>
      </c>
      <c r="Z78" s="27" t="s">
        <v>156</v>
      </c>
      <c r="AA78" s="25">
        <v>43964</v>
      </c>
      <c r="AB78" s="63" t="s">
        <v>410</v>
      </c>
    </row>
    <row r="79" spans="1:28" s="91" customFormat="1" ht="15" customHeight="1">
      <c r="A79" s="225"/>
      <c r="B79" s="121" t="s">
        <v>29</v>
      </c>
      <c r="C79" s="4" t="s">
        <v>87</v>
      </c>
      <c r="D79" s="15" t="s">
        <v>88</v>
      </c>
      <c r="E79" s="4" t="s">
        <v>133</v>
      </c>
      <c r="F79" s="15" t="s">
        <v>39</v>
      </c>
      <c r="G79" s="16" t="s">
        <v>40</v>
      </c>
      <c r="H79" s="20">
        <v>40800</v>
      </c>
      <c r="I79" s="226">
        <f>SUM(H79+H80)</f>
        <v>57600</v>
      </c>
      <c r="J79" s="24">
        <v>1</v>
      </c>
      <c r="K79" s="1" t="s">
        <v>140</v>
      </c>
      <c r="L79" s="24" t="s">
        <v>141</v>
      </c>
      <c r="M79" s="75">
        <v>40800</v>
      </c>
      <c r="N79" s="24" t="s">
        <v>10</v>
      </c>
      <c r="O79" s="24"/>
      <c r="P79" s="25">
        <v>43986</v>
      </c>
      <c r="Q79" s="25">
        <v>44046</v>
      </c>
      <c r="R79" s="26">
        <v>36720</v>
      </c>
      <c r="S79" s="26">
        <v>4080</v>
      </c>
      <c r="T79" s="28">
        <v>0</v>
      </c>
      <c r="U79" s="100" t="s">
        <v>202</v>
      </c>
      <c r="V79" s="24" t="s">
        <v>161</v>
      </c>
      <c r="W79" s="24" t="s">
        <v>162</v>
      </c>
      <c r="X79" s="5" t="s">
        <v>136</v>
      </c>
      <c r="Y79" s="25">
        <v>43985</v>
      </c>
      <c r="Z79" s="27" t="s">
        <v>165</v>
      </c>
      <c r="AA79" s="25">
        <v>43985</v>
      </c>
      <c r="AB79" s="63" t="s">
        <v>411</v>
      </c>
    </row>
    <row r="80" spans="1:28" s="91" customFormat="1" ht="15" customHeight="1">
      <c r="A80" s="225"/>
      <c r="B80" s="121" t="s">
        <v>29</v>
      </c>
      <c r="C80" s="4" t="s">
        <v>87</v>
      </c>
      <c r="D80" s="15" t="s">
        <v>88</v>
      </c>
      <c r="E80" s="4" t="s">
        <v>133</v>
      </c>
      <c r="F80" s="11" t="s">
        <v>41</v>
      </c>
      <c r="G80" s="12" t="s">
        <v>42</v>
      </c>
      <c r="H80" s="21">
        <v>16800</v>
      </c>
      <c r="I80" s="226"/>
      <c r="J80" s="24">
        <v>1</v>
      </c>
      <c r="K80" s="1" t="s">
        <v>140</v>
      </c>
      <c r="L80" s="24" t="s">
        <v>141</v>
      </c>
      <c r="M80" s="75">
        <v>16800</v>
      </c>
      <c r="N80" s="24" t="s">
        <v>10</v>
      </c>
      <c r="O80" s="24"/>
      <c r="P80" s="25">
        <v>43986</v>
      </c>
      <c r="Q80" s="25">
        <v>44046</v>
      </c>
      <c r="R80" s="26">
        <v>15120</v>
      </c>
      <c r="S80" s="26">
        <v>1680</v>
      </c>
      <c r="T80" s="28">
        <v>0</v>
      </c>
      <c r="U80" s="8" t="s">
        <v>203</v>
      </c>
      <c r="V80" s="24" t="s">
        <v>163</v>
      </c>
      <c r="W80" s="24" t="s">
        <v>164</v>
      </c>
      <c r="X80" s="5" t="s">
        <v>136</v>
      </c>
      <c r="Y80" s="25">
        <v>43985</v>
      </c>
      <c r="Z80" s="27" t="s">
        <v>165</v>
      </c>
      <c r="AA80" s="25">
        <v>43985</v>
      </c>
      <c r="AB80" s="63" t="s">
        <v>411</v>
      </c>
    </row>
    <row r="81" spans="1:28" s="91" customFormat="1" ht="15.75" customHeight="1">
      <c r="A81" s="225"/>
      <c r="B81" s="122" t="s">
        <v>29</v>
      </c>
      <c r="C81" s="107" t="s">
        <v>122</v>
      </c>
      <c r="D81" s="108" t="s">
        <v>49</v>
      </c>
      <c r="E81" s="83" t="s">
        <v>133</v>
      </c>
      <c r="F81" s="116" t="s">
        <v>123</v>
      </c>
      <c r="G81" s="109">
        <v>29083219000183</v>
      </c>
      <c r="H81" s="110">
        <v>90000</v>
      </c>
      <c r="I81" s="76">
        <v>90000</v>
      </c>
      <c r="J81" s="111">
        <v>1</v>
      </c>
      <c r="K81" s="107" t="s">
        <v>140</v>
      </c>
      <c r="L81" s="111" t="s">
        <v>141</v>
      </c>
      <c r="M81" s="76">
        <v>90000</v>
      </c>
      <c r="N81" s="111" t="s">
        <v>10</v>
      </c>
      <c r="O81" s="111"/>
      <c r="P81" s="113">
        <v>44032</v>
      </c>
      <c r="Q81" s="113">
        <v>44062</v>
      </c>
      <c r="R81" s="112">
        <v>56340</v>
      </c>
      <c r="S81" s="112">
        <v>33660</v>
      </c>
      <c r="T81" s="112">
        <v>0</v>
      </c>
      <c r="U81" s="119" t="s">
        <v>204</v>
      </c>
      <c r="V81" s="111" t="s">
        <v>176</v>
      </c>
      <c r="W81" s="113">
        <v>44029</v>
      </c>
      <c r="X81" s="114" t="s">
        <v>136</v>
      </c>
      <c r="Y81" s="113">
        <v>44029</v>
      </c>
      <c r="Z81" s="89" t="s">
        <v>21</v>
      </c>
      <c r="AA81" s="113">
        <v>44029</v>
      </c>
      <c r="AB81" s="115" t="s">
        <v>412</v>
      </c>
    </row>
    <row r="82" spans="1:28" s="98" customFormat="1" ht="15" customHeight="1">
      <c r="A82" s="225"/>
      <c r="B82" s="120" t="s">
        <v>29</v>
      </c>
      <c r="C82" s="1" t="s">
        <v>118</v>
      </c>
      <c r="D82" s="11" t="s">
        <v>174</v>
      </c>
      <c r="E82" s="4" t="s">
        <v>133</v>
      </c>
      <c r="F82" s="11" t="s">
        <v>119</v>
      </c>
      <c r="G82" s="22">
        <v>32410037001580</v>
      </c>
      <c r="H82" s="23">
        <v>18000</v>
      </c>
      <c r="I82" s="75">
        <v>18000</v>
      </c>
      <c r="J82" s="24">
        <v>1</v>
      </c>
      <c r="K82" s="1" t="s">
        <v>140</v>
      </c>
      <c r="L82" s="24" t="s">
        <v>10</v>
      </c>
      <c r="M82" s="70"/>
      <c r="N82" s="24"/>
      <c r="O82" s="24"/>
      <c r="P82" s="24"/>
      <c r="Q82" s="24"/>
      <c r="R82" s="26">
        <v>7200</v>
      </c>
      <c r="S82" s="26">
        <v>10800</v>
      </c>
      <c r="T82" s="26">
        <f>H82-R82-S82</f>
        <v>0</v>
      </c>
      <c r="U82" s="24"/>
      <c r="V82" s="24">
        <v>837</v>
      </c>
      <c r="W82" s="25">
        <v>44011</v>
      </c>
      <c r="X82" s="5" t="s">
        <v>136</v>
      </c>
      <c r="Y82" s="25">
        <v>44007</v>
      </c>
      <c r="Z82" s="27" t="s">
        <v>24</v>
      </c>
      <c r="AA82" s="25">
        <v>44007</v>
      </c>
      <c r="AB82" s="63" t="s">
        <v>413</v>
      </c>
    </row>
    <row r="83" spans="1:28" s="91" customFormat="1" ht="15" customHeight="1">
      <c r="A83" s="106"/>
      <c r="B83" s="94" t="s">
        <v>29</v>
      </c>
      <c r="C83" s="94" t="s">
        <v>232</v>
      </c>
      <c r="D83" s="116" t="s">
        <v>233</v>
      </c>
      <c r="E83" s="93" t="s">
        <v>133</v>
      </c>
      <c r="F83" s="116" t="s">
        <v>235</v>
      </c>
      <c r="G83" s="117" t="s">
        <v>234</v>
      </c>
      <c r="H83" s="118">
        <v>90000</v>
      </c>
      <c r="I83" s="77">
        <v>90000</v>
      </c>
      <c r="J83" s="92">
        <v>1</v>
      </c>
      <c r="K83" s="1" t="s">
        <v>140</v>
      </c>
      <c r="L83" s="92" t="s">
        <v>141</v>
      </c>
      <c r="M83" s="76">
        <v>90000</v>
      </c>
      <c r="N83" s="92" t="s">
        <v>10</v>
      </c>
      <c r="O83" s="92"/>
      <c r="P83" s="95">
        <v>44104</v>
      </c>
      <c r="Q83" s="95">
        <v>44134</v>
      </c>
      <c r="R83" s="96">
        <v>13140</v>
      </c>
      <c r="S83" s="96">
        <v>76860</v>
      </c>
      <c r="T83" s="96">
        <v>0</v>
      </c>
      <c r="U83" s="119" t="s">
        <v>236</v>
      </c>
      <c r="V83" s="92">
        <v>1181</v>
      </c>
      <c r="W83" s="95">
        <v>44096</v>
      </c>
      <c r="X83" s="5" t="s">
        <v>136</v>
      </c>
      <c r="Y83" s="95">
        <v>44095</v>
      </c>
      <c r="Z83" s="27" t="s">
        <v>237</v>
      </c>
      <c r="AA83" s="95">
        <v>44460</v>
      </c>
      <c r="AB83" s="97" t="s">
        <v>414</v>
      </c>
    </row>
    <row r="84" spans="1:28" s="91" customFormat="1" ht="15" customHeight="1">
      <c r="A84" s="106"/>
      <c r="B84" s="1" t="s">
        <v>29</v>
      </c>
      <c r="C84" s="1" t="s">
        <v>338</v>
      </c>
      <c r="D84" s="11" t="s">
        <v>233</v>
      </c>
      <c r="E84" s="4" t="s">
        <v>133</v>
      </c>
      <c r="F84" s="11" t="s">
        <v>235</v>
      </c>
      <c r="G84" s="22" t="s">
        <v>234</v>
      </c>
      <c r="H84" s="23">
        <v>144720</v>
      </c>
      <c r="I84" s="78">
        <v>144720</v>
      </c>
      <c r="J84" s="24">
        <v>1</v>
      </c>
      <c r="K84" s="1" t="s">
        <v>140</v>
      </c>
      <c r="L84" s="24" t="s">
        <v>141</v>
      </c>
      <c r="M84" s="78">
        <v>144720</v>
      </c>
      <c r="N84" s="24" t="s">
        <v>339</v>
      </c>
      <c r="O84" s="24"/>
      <c r="P84" s="25">
        <v>44151</v>
      </c>
      <c r="Q84" s="25">
        <v>44332</v>
      </c>
      <c r="R84" s="26">
        <v>43380</v>
      </c>
      <c r="S84" s="26">
        <v>0</v>
      </c>
      <c r="T84" s="26">
        <v>4860</v>
      </c>
      <c r="U84" s="71" t="s">
        <v>340</v>
      </c>
      <c r="V84" s="24">
        <v>1387</v>
      </c>
      <c r="W84" s="25">
        <v>44148</v>
      </c>
      <c r="X84" s="5" t="s">
        <v>136</v>
      </c>
      <c r="Y84" s="25">
        <v>44148</v>
      </c>
      <c r="Z84" s="27" t="s">
        <v>341</v>
      </c>
      <c r="AA84" s="25">
        <v>44513</v>
      </c>
      <c r="AB84" s="8" t="s">
        <v>415</v>
      </c>
    </row>
    <row r="85" spans="1:28" s="91" customFormat="1" ht="28.5">
      <c r="A85" s="106"/>
      <c r="B85" s="221">
        <v>2021</v>
      </c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2"/>
    </row>
    <row r="86" spans="1:28" s="91" customFormat="1" ht="15" customHeight="1">
      <c r="A86" s="106"/>
      <c r="B86" s="1" t="s">
        <v>29</v>
      </c>
      <c r="C86" s="1" t="s">
        <v>301</v>
      </c>
      <c r="D86" s="11" t="s">
        <v>302</v>
      </c>
      <c r="E86" s="93" t="s">
        <v>303</v>
      </c>
      <c r="F86" s="11" t="s">
        <v>39</v>
      </c>
      <c r="G86" s="22" t="s">
        <v>304</v>
      </c>
      <c r="H86" s="23">
        <v>15600</v>
      </c>
      <c r="I86" s="75">
        <v>15600</v>
      </c>
      <c r="J86" s="24">
        <v>1</v>
      </c>
      <c r="K86" s="1" t="s">
        <v>134</v>
      </c>
      <c r="L86" s="24" t="s">
        <v>141</v>
      </c>
      <c r="M86" s="76">
        <v>15600</v>
      </c>
      <c r="N86" s="24" t="s">
        <v>10</v>
      </c>
      <c r="O86" s="24"/>
      <c r="P86" s="25">
        <v>44298</v>
      </c>
      <c r="Q86" s="25">
        <v>44328</v>
      </c>
      <c r="R86" s="26">
        <v>0</v>
      </c>
      <c r="S86" s="26">
        <v>0</v>
      </c>
      <c r="T86" s="26">
        <v>15600</v>
      </c>
      <c r="U86" s="119" t="s">
        <v>305</v>
      </c>
      <c r="V86" s="24">
        <v>427</v>
      </c>
      <c r="W86" s="25">
        <v>44298</v>
      </c>
      <c r="X86" s="5" t="s">
        <v>266</v>
      </c>
      <c r="Y86" s="25">
        <v>44298</v>
      </c>
      <c r="Z86" s="27" t="s">
        <v>272</v>
      </c>
      <c r="AA86" s="25">
        <v>44298</v>
      </c>
      <c r="AB86" s="63" t="s">
        <v>458</v>
      </c>
    </row>
    <row r="87" spans="1:28" s="91" customFormat="1" ht="15" customHeight="1" thickBot="1">
      <c r="A87" s="140"/>
      <c r="B87" s="107" t="s">
        <v>29</v>
      </c>
      <c r="C87" s="107" t="s">
        <v>347</v>
      </c>
      <c r="D87" s="108" t="s">
        <v>348</v>
      </c>
      <c r="E87" s="138" t="s">
        <v>303</v>
      </c>
      <c r="F87" s="116" t="s">
        <v>349</v>
      </c>
      <c r="G87" s="109" t="s">
        <v>350</v>
      </c>
      <c r="H87" s="110">
        <v>57446.400000000001</v>
      </c>
      <c r="I87" s="139">
        <v>57446.400000000001</v>
      </c>
      <c r="J87" s="111">
        <v>1</v>
      </c>
      <c r="K87" s="64" t="s">
        <v>140</v>
      </c>
      <c r="L87" s="111" t="s">
        <v>141</v>
      </c>
      <c r="M87" s="139">
        <v>57446.400000000001</v>
      </c>
      <c r="N87" s="111" t="s">
        <v>10</v>
      </c>
      <c r="O87" s="111"/>
      <c r="P87" s="113">
        <v>44286</v>
      </c>
      <c r="Q87" s="113">
        <v>44316</v>
      </c>
      <c r="R87" s="112">
        <v>0</v>
      </c>
      <c r="S87" s="112">
        <v>0</v>
      </c>
      <c r="T87" s="112">
        <v>57446.400000000001</v>
      </c>
      <c r="U87" s="119"/>
      <c r="V87" s="111">
        <v>425</v>
      </c>
      <c r="W87" s="113">
        <v>44295</v>
      </c>
      <c r="X87" s="5" t="s">
        <v>266</v>
      </c>
      <c r="Y87" s="113"/>
      <c r="Z87" s="27" t="s">
        <v>351</v>
      </c>
      <c r="AA87" s="113">
        <v>44302</v>
      </c>
      <c r="AB87" s="63" t="s">
        <v>352</v>
      </c>
    </row>
    <row r="88" spans="1:28" s="91" customFormat="1" ht="15" customHeight="1">
      <c r="A88" s="106"/>
      <c r="B88" s="107" t="s">
        <v>29</v>
      </c>
      <c r="C88" s="107" t="s">
        <v>321</v>
      </c>
      <c r="D88" s="108" t="s">
        <v>322</v>
      </c>
      <c r="E88" s="135" t="s">
        <v>303</v>
      </c>
      <c r="F88" s="116" t="s">
        <v>235</v>
      </c>
      <c r="G88" s="109" t="s">
        <v>234</v>
      </c>
      <c r="H88" s="110">
        <v>16000</v>
      </c>
      <c r="I88" s="79">
        <v>16000</v>
      </c>
      <c r="J88" s="111">
        <v>1</v>
      </c>
      <c r="K88" s="1" t="s">
        <v>134</v>
      </c>
      <c r="L88" s="111" t="s">
        <v>141</v>
      </c>
      <c r="M88" s="79">
        <v>16000</v>
      </c>
      <c r="N88" s="111" t="s">
        <v>10</v>
      </c>
      <c r="O88" s="111"/>
      <c r="P88" s="113">
        <v>44301</v>
      </c>
      <c r="Q88" s="113">
        <v>44308</v>
      </c>
      <c r="R88" s="112">
        <v>0</v>
      </c>
      <c r="S88" s="112">
        <v>0</v>
      </c>
      <c r="T88" s="112">
        <v>16000</v>
      </c>
      <c r="U88" s="119"/>
      <c r="V88" s="111">
        <v>426</v>
      </c>
      <c r="W88" s="113">
        <v>44298</v>
      </c>
      <c r="X88" s="5" t="s">
        <v>266</v>
      </c>
      <c r="Y88" s="113">
        <v>44298</v>
      </c>
      <c r="Z88" s="27" t="s">
        <v>272</v>
      </c>
      <c r="AA88" s="113">
        <v>44298</v>
      </c>
      <c r="AB88" s="63" t="s">
        <v>459</v>
      </c>
    </row>
    <row r="89" spans="1:28" s="91" customFormat="1" ht="15" customHeight="1">
      <c r="A89" s="143"/>
      <c r="B89" s="107" t="s">
        <v>29</v>
      </c>
      <c r="C89" s="107" t="s">
        <v>356</v>
      </c>
      <c r="D89" s="108" t="s">
        <v>322</v>
      </c>
      <c r="E89" s="141" t="s">
        <v>303</v>
      </c>
      <c r="F89" s="116" t="s">
        <v>235</v>
      </c>
      <c r="G89" s="109" t="s">
        <v>234</v>
      </c>
      <c r="H89" s="110">
        <v>35000</v>
      </c>
      <c r="I89" s="142">
        <v>35000</v>
      </c>
      <c r="J89" s="111">
        <v>1</v>
      </c>
      <c r="K89" s="1" t="s">
        <v>134</v>
      </c>
      <c r="L89" s="111" t="s">
        <v>141</v>
      </c>
      <c r="M89" s="142">
        <v>35000</v>
      </c>
      <c r="N89" s="111" t="s">
        <v>10</v>
      </c>
      <c r="O89" s="111"/>
      <c r="P89" s="113"/>
      <c r="Q89" s="113"/>
      <c r="R89" s="112">
        <v>0</v>
      </c>
      <c r="S89" s="112">
        <v>0</v>
      </c>
      <c r="T89" s="112">
        <v>0</v>
      </c>
      <c r="U89" s="119"/>
      <c r="V89" s="111">
        <v>456</v>
      </c>
      <c r="W89" s="113">
        <v>44215</v>
      </c>
      <c r="X89" s="5" t="s">
        <v>266</v>
      </c>
      <c r="Y89" s="113">
        <v>44305</v>
      </c>
      <c r="Z89" s="27" t="s">
        <v>357</v>
      </c>
      <c r="AA89" s="113">
        <v>44305</v>
      </c>
      <c r="AB89" s="115" t="s">
        <v>460</v>
      </c>
    </row>
    <row r="90" spans="1:28" s="91" customFormat="1" ht="15" customHeight="1">
      <c r="A90" s="192"/>
      <c r="B90" s="107" t="s">
        <v>29</v>
      </c>
      <c r="C90" s="107" t="s">
        <v>472</v>
      </c>
      <c r="D90" s="108" t="s">
        <v>322</v>
      </c>
      <c r="E90" s="190" t="s">
        <v>220</v>
      </c>
      <c r="F90" s="116" t="s">
        <v>235</v>
      </c>
      <c r="G90" s="109" t="s">
        <v>234</v>
      </c>
      <c r="H90" s="110">
        <v>99000</v>
      </c>
      <c r="I90" s="191">
        <v>99000</v>
      </c>
      <c r="J90" s="111">
        <v>1</v>
      </c>
      <c r="K90" s="1" t="s">
        <v>134</v>
      </c>
      <c r="L90" s="111" t="s">
        <v>141</v>
      </c>
      <c r="M90" s="191">
        <v>99000</v>
      </c>
      <c r="N90" s="111" t="s">
        <v>10</v>
      </c>
      <c r="O90" s="111"/>
      <c r="P90" s="113"/>
      <c r="Q90" s="113"/>
      <c r="R90" s="112">
        <v>0</v>
      </c>
      <c r="S90" s="112">
        <v>0</v>
      </c>
      <c r="T90" s="112">
        <v>99000</v>
      </c>
      <c r="U90" s="119"/>
      <c r="V90" s="111">
        <v>590</v>
      </c>
      <c r="W90" s="113">
        <v>44333</v>
      </c>
      <c r="X90" s="5" t="s">
        <v>266</v>
      </c>
      <c r="Y90" s="113">
        <v>44333</v>
      </c>
      <c r="Z90" s="27" t="s">
        <v>473</v>
      </c>
      <c r="AA90" s="113">
        <v>44333</v>
      </c>
      <c r="AB90" s="115" t="s">
        <v>475</v>
      </c>
    </row>
    <row r="91" spans="1:28" s="91" customFormat="1" ht="15" customHeight="1">
      <c r="A91" s="145"/>
      <c r="B91" s="176" t="s">
        <v>29</v>
      </c>
      <c r="C91" s="176" t="s">
        <v>416</v>
      </c>
      <c r="D91" s="179" t="s">
        <v>240</v>
      </c>
      <c r="E91" s="176" t="s">
        <v>306</v>
      </c>
      <c r="F91" s="179" t="s">
        <v>307</v>
      </c>
      <c r="G91" s="180" t="s">
        <v>308</v>
      </c>
      <c r="H91" s="181">
        <v>417600</v>
      </c>
      <c r="I91" s="174">
        <v>417600</v>
      </c>
      <c r="J91" s="175">
        <v>1</v>
      </c>
      <c r="K91" s="176" t="s">
        <v>140</v>
      </c>
      <c r="L91" s="175" t="s">
        <v>141</v>
      </c>
      <c r="M91" s="174">
        <v>417600</v>
      </c>
      <c r="N91" s="175" t="s">
        <v>141</v>
      </c>
      <c r="O91" s="174">
        <v>468917.47</v>
      </c>
      <c r="P91" s="87">
        <v>44204</v>
      </c>
      <c r="Q91" s="87">
        <v>44324</v>
      </c>
      <c r="R91" s="86">
        <v>626400</v>
      </c>
      <c r="S91" s="86">
        <v>0</v>
      </c>
      <c r="T91" s="86">
        <f>(M91+O91)-R91</f>
        <v>260117.46999999997</v>
      </c>
      <c r="U91" s="182" t="s">
        <v>309</v>
      </c>
      <c r="V91" s="175" t="s">
        <v>310</v>
      </c>
      <c r="W91" s="87" t="s">
        <v>311</v>
      </c>
      <c r="X91" s="88" t="s">
        <v>266</v>
      </c>
      <c r="Y91" s="87"/>
      <c r="Z91" s="177" t="s">
        <v>312</v>
      </c>
      <c r="AA91" s="87">
        <v>44138</v>
      </c>
      <c r="AB91" s="183" t="s">
        <v>461</v>
      </c>
    </row>
    <row r="92" spans="1:28" ht="15" customHeight="1">
      <c r="A92" s="223" t="s">
        <v>180</v>
      </c>
      <c r="B92" s="1" t="s">
        <v>43</v>
      </c>
      <c r="C92" s="1" t="s">
        <v>44</v>
      </c>
      <c r="D92" s="11" t="s">
        <v>45</v>
      </c>
      <c r="E92" s="1" t="s">
        <v>133</v>
      </c>
      <c r="F92" s="11" t="s">
        <v>46</v>
      </c>
      <c r="G92" s="12" t="s">
        <v>47</v>
      </c>
      <c r="H92" s="14">
        <v>9180</v>
      </c>
      <c r="I92" s="10">
        <v>9180</v>
      </c>
      <c r="J92" s="1">
        <v>1</v>
      </c>
      <c r="K92" s="1" t="s">
        <v>140</v>
      </c>
      <c r="L92" s="1" t="s">
        <v>10</v>
      </c>
      <c r="M92" s="70"/>
      <c r="N92" s="1"/>
      <c r="O92" s="1"/>
      <c r="P92" s="1"/>
      <c r="Q92" s="1"/>
      <c r="R92" s="10">
        <v>9180</v>
      </c>
      <c r="S92" s="10">
        <v>0</v>
      </c>
      <c r="T92" s="10">
        <v>0</v>
      </c>
      <c r="U92" s="1"/>
      <c r="V92" s="1">
        <v>542</v>
      </c>
      <c r="W92" s="6">
        <v>43950</v>
      </c>
      <c r="X92" s="5" t="s">
        <v>136</v>
      </c>
      <c r="Y92" s="6">
        <v>43948</v>
      </c>
      <c r="Z92" s="3" t="s">
        <v>145</v>
      </c>
      <c r="AA92" s="6">
        <v>43948</v>
      </c>
      <c r="AB92" s="9" t="s">
        <v>417</v>
      </c>
    </row>
    <row r="93" spans="1:28" ht="15" customHeight="1">
      <c r="A93" s="223"/>
      <c r="B93" s="4" t="s">
        <v>29</v>
      </c>
      <c r="C93" s="4" t="s">
        <v>83</v>
      </c>
      <c r="D93" s="15" t="s">
        <v>84</v>
      </c>
      <c r="E93" s="4" t="s">
        <v>133</v>
      </c>
      <c r="F93" s="18" t="s">
        <v>85</v>
      </c>
      <c r="G93" s="18" t="s">
        <v>86</v>
      </c>
      <c r="H93" s="20">
        <v>18360</v>
      </c>
      <c r="I93" s="146">
        <v>18360</v>
      </c>
      <c r="J93" s="24">
        <v>1</v>
      </c>
      <c r="K93" s="1" t="s">
        <v>140</v>
      </c>
      <c r="L93" s="24" t="s">
        <v>141</v>
      </c>
      <c r="M93" s="146">
        <v>18360</v>
      </c>
      <c r="N93" s="24" t="s">
        <v>10</v>
      </c>
      <c r="O93" s="24"/>
      <c r="P93" s="25">
        <v>43984</v>
      </c>
      <c r="Q93" s="25">
        <v>44044</v>
      </c>
      <c r="R93" s="173">
        <v>11628</v>
      </c>
      <c r="S93" s="10">
        <v>0</v>
      </c>
      <c r="T93" s="26">
        <v>0</v>
      </c>
      <c r="U93" s="8" t="s">
        <v>205</v>
      </c>
      <c r="V93" s="24" t="s">
        <v>158</v>
      </c>
      <c r="W93" s="24" t="s">
        <v>159</v>
      </c>
      <c r="X93" s="5" t="s">
        <v>136</v>
      </c>
      <c r="Y93" s="25">
        <v>43980</v>
      </c>
      <c r="Z93" s="27" t="s">
        <v>160</v>
      </c>
      <c r="AA93" s="25">
        <v>43980</v>
      </c>
      <c r="AB93" s="8" t="s">
        <v>418</v>
      </c>
    </row>
    <row r="95" spans="1:28" ht="15.75" thickBot="1"/>
    <row r="96" spans="1:28" ht="15.75">
      <c r="A96" s="213" t="s">
        <v>444</v>
      </c>
      <c r="B96" s="214"/>
    </row>
    <row r="97" spans="1:2" ht="15.75">
      <c r="A97" s="166" t="s">
        <v>8</v>
      </c>
      <c r="B97" s="167" t="s">
        <v>445</v>
      </c>
    </row>
    <row r="98" spans="1:2">
      <c r="A98" s="215"/>
      <c r="B98" s="216"/>
    </row>
    <row r="99" spans="1:2">
      <c r="A99" s="168" t="s">
        <v>134</v>
      </c>
      <c r="B99" s="169" t="s">
        <v>446</v>
      </c>
    </row>
    <row r="100" spans="1:2">
      <c r="A100" s="168" t="s">
        <v>140</v>
      </c>
      <c r="B100" s="169" t="s">
        <v>447</v>
      </c>
    </row>
    <row r="101" spans="1:2">
      <c r="A101" s="170" t="s">
        <v>265</v>
      </c>
      <c r="B101" s="169" t="s">
        <v>448</v>
      </c>
    </row>
    <row r="102" spans="1:2" ht="15.75" thickBot="1">
      <c r="A102" s="171" t="s">
        <v>316</v>
      </c>
      <c r="B102" s="172" t="s">
        <v>446</v>
      </c>
    </row>
  </sheetData>
  <mergeCells count="36">
    <mergeCell ref="A96:B96"/>
    <mergeCell ref="A98:B98"/>
    <mergeCell ref="Z53:Z54"/>
    <mergeCell ref="AA53:AA54"/>
    <mergeCell ref="AB53:AB54"/>
    <mergeCell ref="Y53:Y54"/>
    <mergeCell ref="B53:B54"/>
    <mergeCell ref="C53:C54"/>
    <mergeCell ref="I53:I54"/>
    <mergeCell ref="B57:AB57"/>
    <mergeCell ref="A92:A93"/>
    <mergeCell ref="A73:A82"/>
    <mergeCell ref="I74:I75"/>
    <mergeCell ref="I79:I80"/>
    <mergeCell ref="B85:AB85"/>
    <mergeCell ref="AB58:AB60"/>
    <mergeCell ref="A3:A72"/>
    <mergeCell ref="Q58:Q60"/>
    <mergeCell ref="X58:X60"/>
    <mergeCell ref="Y58:Y60"/>
    <mergeCell ref="Z58:Z60"/>
    <mergeCell ref="K58:K60"/>
    <mergeCell ref="J58:J60"/>
    <mergeCell ref="I58:I60"/>
    <mergeCell ref="I12:I16"/>
    <mergeCell ref="I8:I9"/>
    <mergeCell ref="I6:I7"/>
    <mergeCell ref="I3:I5"/>
    <mergeCell ref="D53:D54"/>
    <mergeCell ref="E53:E54"/>
    <mergeCell ref="AA58:AA60"/>
    <mergeCell ref="L58:L60"/>
    <mergeCell ref="M58:M60"/>
    <mergeCell ref="N58:N60"/>
    <mergeCell ref="O58:O60"/>
    <mergeCell ref="P58:P60"/>
  </mergeCells>
  <hyperlinks>
    <hyperlink ref="U77" display="http://177.155.184.58/e-cidade_transparencia/main/download/Contrato%20132.20%20-%20UPSTAND%20ESTRUTURAS%20E%20LOCA%C3%87%C3%95ES%20EIRELI%20-%20ME%20.%20Loca%C3%A7%C3%A3o%20dle%20estrutura%20para%20centro%20de%20triagem%20de%20COVID19/pdf/outras_informaco"/>
    <hyperlink ref="U78" r:id="rId1"/>
    <hyperlink ref="U79" display="http://177.155.184.58/e-cidade_transparencia/main/download/Contrato%20139.20%20-%20UPSTAND%20ESTRUTURAS%20SERVI%C3%87OS%20E%20LOCA%C3%87%C3%95ES%20EIRELI%20-%20ME%20.%20Loca%C3%A7%C3%A3o%20de%202%20stands%20para%20barreira%20sanitaria/pdf/outras_informaco"/>
    <hyperlink ref="U80" r:id="rId2"/>
    <hyperlink ref="U81" display="http://177.155.184.58/e-cidade_transparencia/main/download/Contrato%20169.20%20-%20GELSON%20WELLINGTON%20PEIXOTO%20LABORATORIO%20DE%20ANALISES%20CLINICAS%20LTDA%20.%20Realiza%C3%A7%C3%A3o%20de%20Testes%20para%20COVID-19/pdf/outras_informacoes|Contratos|20"/>
    <hyperlink ref="U73" display="http://177.155.184.58/e-cidade_transparencia/main/download/Contrato%20183.20%20-%20UPSTAND%20ESTRUTURAS%20E%20LOCA%C3%87%C3%95ES%20EIRELI%20-%20ME%20.%20Loca%C3%A7%C3%A3o%20de%20estruturas%20para%20apoio%20do%20centro%20de%20triagem%20de%20COVID-19/pdf/ou"/>
    <hyperlink ref="U76" r:id="rId3"/>
    <hyperlink ref="U93" r:id="rId4"/>
    <hyperlink ref="AB34" r:id="rId5"/>
    <hyperlink ref="AB3" r:id="rId6"/>
    <hyperlink ref="AB6" r:id="rId7"/>
    <hyperlink ref="AB10" r:id="rId8"/>
    <hyperlink ref="AB11" r:id="rId9"/>
    <hyperlink ref="AB17" r:id="rId10"/>
    <hyperlink ref="AB18" r:id="rId11"/>
    <hyperlink ref="AB19" r:id="rId12"/>
    <hyperlink ref="AB20" r:id="rId13"/>
    <hyperlink ref="AB21" r:id="rId14"/>
    <hyperlink ref="AB22" r:id="rId15"/>
    <hyperlink ref="AB23" r:id="rId16"/>
    <hyperlink ref="AB24" r:id="rId17"/>
    <hyperlink ref="AB25" r:id="rId18"/>
    <hyperlink ref="AB26" r:id="rId19"/>
    <hyperlink ref="AB27" r:id="rId20"/>
    <hyperlink ref="AB28" r:id="rId21"/>
    <hyperlink ref="AB29" r:id="rId22"/>
    <hyperlink ref="AB30" r:id="rId23"/>
    <hyperlink ref="AB31" r:id="rId24"/>
    <hyperlink ref="AB32" r:id="rId25"/>
    <hyperlink ref="AB33" r:id="rId26"/>
    <hyperlink ref="AB35" r:id="rId27"/>
    <hyperlink ref="AB36" r:id="rId28"/>
    <hyperlink ref="AB37" r:id="rId29"/>
    <hyperlink ref="AB38" r:id="rId30"/>
    <hyperlink ref="AB39" r:id="rId31"/>
    <hyperlink ref="AB40" r:id="rId32"/>
    <hyperlink ref="AB41" r:id="rId33"/>
    <hyperlink ref="AB43" r:id="rId34"/>
    <hyperlink ref="AB42" r:id="rId35"/>
    <hyperlink ref="AB44" r:id="rId36"/>
    <hyperlink ref="AB45" r:id="rId37"/>
    <hyperlink ref="AB46" r:id="rId38"/>
    <hyperlink ref="AB47" r:id="rId39"/>
    <hyperlink ref="AB48" r:id="rId40"/>
    <hyperlink ref="AB49" r:id="rId41"/>
    <hyperlink ref="AB50" r:id="rId42"/>
    <hyperlink ref="AB51" r:id="rId43"/>
    <hyperlink ref="AB55" r:id="rId44"/>
    <hyperlink ref="AB56" r:id="rId45"/>
    <hyperlink ref="AB58" r:id="rId46"/>
    <hyperlink ref="AB61" r:id="rId47"/>
    <hyperlink ref="AB62" r:id="rId48"/>
    <hyperlink ref="AB63" r:id="rId49"/>
    <hyperlink ref="AB64" r:id="rId50"/>
    <hyperlink ref="AB65" r:id="rId51"/>
    <hyperlink ref="AB66" r:id="rId52"/>
    <hyperlink ref="AB67" r:id="rId53"/>
    <hyperlink ref="AB72" r:id="rId54"/>
    <hyperlink ref="AB73" r:id="rId55"/>
    <hyperlink ref="AB74" r:id="rId56"/>
    <hyperlink ref="AB75" r:id="rId57"/>
    <hyperlink ref="AB76" r:id="rId58"/>
    <hyperlink ref="AB77" r:id="rId59"/>
    <hyperlink ref="AB78" r:id="rId60"/>
    <hyperlink ref="AB79" r:id="rId61"/>
    <hyperlink ref="AB81" r:id="rId62"/>
    <hyperlink ref="AB82" r:id="rId63"/>
    <hyperlink ref="AB83" r:id="rId64"/>
    <hyperlink ref="AB84" r:id="rId65"/>
    <hyperlink ref="AB92" r:id="rId66"/>
    <hyperlink ref="AB93" r:id="rId67"/>
    <hyperlink ref="AB68" r:id="rId68"/>
    <hyperlink ref="AB53" r:id="rId69"/>
    <hyperlink ref="AB91" r:id="rId70"/>
    <hyperlink ref="AB8" r:id="rId71"/>
    <hyperlink ref="AB9" r:id="rId72"/>
    <hyperlink ref="AB12" r:id="rId73"/>
    <hyperlink ref="AB13" r:id="rId74"/>
    <hyperlink ref="AB14" r:id="rId75"/>
    <hyperlink ref="AB15" r:id="rId76"/>
    <hyperlink ref="AB16" r:id="rId77"/>
    <hyperlink ref="AB69" r:id="rId78"/>
    <hyperlink ref="AB90" r:id="rId79"/>
  </hyperlinks>
  <pageMargins left="0.51181102362204722" right="0.51181102362204722" top="0" bottom="0" header="0.31496062992125984" footer="0.31496062992125984"/>
  <pageSetup paperSize="9" scale="10" fitToHeight="0" orientation="portrait" r:id="rId80"/>
  <colBreaks count="3" manualBreakCount="3">
    <brk id="6" max="1048575" man="1"/>
    <brk id="20" max="1048575" man="1"/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88"/>
  <sheetViews>
    <sheetView topLeftCell="A16" workbookViewId="0">
      <selection activeCell="C42" sqref="C42"/>
    </sheetView>
  </sheetViews>
  <sheetFormatPr defaultRowHeight="15"/>
  <cols>
    <col min="1" max="1" width="14.7109375" bestFit="1" customWidth="1"/>
    <col min="2" max="2" width="33.42578125" bestFit="1" customWidth="1"/>
    <col min="3" max="3" width="19.140625" customWidth="1"/>
    <col min="4" max="4" width="20.140625" customWidth="1"/>
  </cols>
  <sheetData>
    <row r="1" spans="1:4" ht="18.75">
      <c r="A1" s="228" t="s">
        <v>420</v>
      </c>
      <c r="B1" s="229"/>
      <c r="C1" s="229"/>
      <c r="D1" s="230"/>
    </row>
    <row r="2" spans="1:4" ht="18.75">
      <c r="A2" s="231"/>
      <c r="B2" s="232"/>
      <c r="C2" s="232"/>
      <c r="D2" s="233"/>
    </row>
    <row r="3" spans="1:4" ht="18.75">
      <c r="A3" s="231" t="s">
        <v>421</v>
      </c>
      <c r="B3" s="232"/>
      <c r="C3" s="232"/>
      <c r="D3" s="233"/>
    </row>
    <row r="4" spans="1:4">
      <c r="A4" s="234"/>
      <c r="B4" s="235"/>
      <c r="C4" s="235"/>
      <c r="D4" s="236"/>
    </row>
    <row r="5" spans="1:4" ht="32.25" customHeight="1">
      <c r="A5" s="151"/>
      <c r="B5" s="152" t="s">
        <v>422</v>
      </c>
      <c r="C5" s="152" t="s">
        <v>423</v>
      </c>
      <c r="D5" s="153" t="s">
        <v>424</v>
      </c>
    </row>
    <row r="6" spans="1:4">
      <c r="A6" s="234"/>
      <c r="B6" s="235"/>
      <c r="C6" s="235"/>
      <c r="D6" s="236"/>
    </row>
    <row r="7" spans="1:4" ht="15.75" customHeight="1">
      <c r="A7" s="237" t="s">
        <v>425</v>
      </c>
      <c r="B7" s="154" t="s">
        <v>426</v>
      </c>
      <c r="C7" s="155">
        <v>43930</v>
      </c>
      <c r="D7" s="156">
        <v>161573.78</v>
      </c>
    </row>
    <row r="8" spans="1:4" ht="15.75" customHeight="1">
      <c r="A8" s="237"/>
      <c r="B8" s="154" t="s">
        <v>427</v>
      </c>
      <c r="C8" s="155">
        <v>44026</v>
      </c>
      <c r="D8" s="156">
        <v>2412642</v>
      </c>
    </row>
    <row r="9" spans="1:4">
      <c r="A9" s="237"/>
      <c r="B9" s="154" t="s">
        <v>428</v>
      </c>
      <c r="C9" s="155">
        <v>44098</v>
      </c>
      <c r="D9" s="156">
        <v>935</v>
      </c>
    </row>
    <row r="10" spans="1:4">
      <c r="A10" s="237"/>
      <c r="B10" s="154" t="s">
        <v>428</v>
      </c>
      <c r="C10" s="155">
        <v>44098</v>
      </c>
      <c r="D10" s="156">
        <v>31200</v>
      </c>
    </row>
    <row r="11" spans="1:4">
      <c r="A11" s="237"/>
      <c r="B11" s="154" t="s">
        <v>429</v>
      </c>
      <c r="C11" s="155">
        <v>44098</v>
      </c>
      <c r="D11" s="156">
        <v>86320</v>
      </c>
    </row>
    <row r="12" spans="1:4">
      <c r="A12" s="237"/>
      <c r="B12" s="154" t="s">
        <v>430</v>
      </c>
      <c r="C12" s="155">
        <v>44098</v>
      </c>
      <c r="D12" s="156">
        <v>42000</v>
      </c>
    </row>
    <row r="13" spans="1:4">
      <c r="A13" s="237"/>
      <c r="B13" s="154" t="s">
        <v>431</v>
      </c>
      <c r="C13" s="155">
        <v>44103</v>
      </c>
      <c r="D13" s="156">
        <v>29120</v>
      </c>
    </row>
    <row r="14" spans="1:4">
      <c r="A14" s="237"/>
      <c r="B14" s="154" t="s">
        <v>432</v>
      </c>
      <c r="C14" s="155">
        <v>44048</v>
      </c>
      <c r="D14" s="156">
        <v>68274</v>
      </c>
    </row>
    <row r="15" spans="1:4">
      <c r="A15" s="237"/>
      <c r="B15" s="154" t="s">
        <v>433</v>
      </c>
      <c r="C15" s="155">
        <v>44158</v>
      </c>
      <c r="D15" s="156">
        <v>13517</v>
      </c>
    </row>
    <row r="16" spans="1:4" ht="15.75" customHeight="1">
      <c r="A16" s="237"/>
      <c r="B16" s="154" t="s">
        <v>434</v>
      </c>
      <c r="C16" s="155">
        <v>44158</v>
      </c>
      <c r="D16" s="156">
        <v>61750</v>
      </c>
    </row>
    <row r="17" spans="1:4" ht="15.75" customHeight="1">
      <c r="A17" s="237"/>
      <c r="B17" s="154" t="s">
        <v>435</v>
      </c>
      <c r="C17" s="155">
        <v>44189</v>
      </c>
      <c r="D17" s="157">
        <v>28305</v>
      </c>
    </row>
    <row r="18" spans="1:4">
      <c r="A18" s="237"/>
      <c r="B18" s="158" t="s">
        <v>436</v>
      </c>
      <c r="C18" s="159">
        <v>44104</v>
      </c>
      <c r="D18" s="160">
        <v>86081.22</v>
      </c>
    </row>
    <row r="19" spans="1:4">
      <c r="A19" s="234"/>
      <c r="B19" s="235"/>
      <c r="C19" s="235"/>
      <c r="D19" s="236"/>
    </row>
    <row r="20" spans="1:4" ht="15.75" customHeight="1">
      <c r="A20" s="237" t="s">
        <v>437</v>
      </c>
      <c r="B20" s="161" t="s">
        <v>438</v>
      </c>
      <c r="C20" s="162">
        <v>44187</v>
      </c>
      <c r="D20" s="157">
        <v>27157</v>
      </c>
    </row>
    <row r="21" spans="1:4">
      <c r="A21" s="237"/>
      <c r="B21" s="161" t="s">
        <v>439</v>
      </c>
      <c r="C21" s="155">
        <v>44186</v>
      </c>
      <c r="D21" s="156">
        <v>24325</v>
      </c>
    </row>
    <row r="22" spans="1:4" ht="15.75" customHeight="1">
      <c r="A22" s="234"/>
      <c r="B22" s="235"/>
      <c r="C22" s="235"/>
      <c r="D22" s="236"/>
    </row>
    <row r="23" spans="1:4" ht="15.75" customHeight="1">
      <c r="A23" s="238" t="s">
        <v>346</v>
      </c>
      <c r="B23" s="239"/>
      <c r="C23" s="239"/>
      <c r="D23" s="163">
        <f>SUM(D7:D21)</f>
        <v>3073200</v>
      </c>
    </row>
    <row r="24" spans="1:4" ht="15.75" customHeight="1">
      <c r="A24" s="242"/>
      <c r="B24" s="243"/>
      <c r="C24" s="243"/>
      <c r="D24" s="244"/>
    </row>
    <row r="25" spans="1:4">
      <c r="A25" s="245"/>
      <c r="B25" s="246"/>
      <c r="C25" s="246"/>
      <c r="D25" s="247"/>
    </row>
    <row r="26" spans="1:4" ht="15.75" customHeight="1">
      <c r="A26" s="231" t="s">
        <v>440</v>
      </c>
      <c r="B26" s="232"/>
      <c r="C26" s="232"/>
      <c r="D26" s="233"/>
    </row>
    <row r="27" spans="1:4" ht="15.75" customHeight="1">
      <c r="A27" s="234"/>
      <c r="B27" s="235"/>
      <c r="C27" s="235"/>
      <c r="D27" s="236"/>
    </row>
    <row r="28" spans="1:4" ht="15.75">
      <c r="A28" s="151"/>
      <c r="B28" s="152" t="s">
        <v>422</v>
      </c>
      <c r="C28" s="152" t="s">
        <v>424</v>
      </c>
      <c r="D28" s="153"/>
    </row>
    <row r="29" spans="1:4" ht="15.75" customHeight="1">
      <c r="A29" s="234"/>
      <c r="B29" s="235"/>
      <c r="C29" s="235"/>
      <c r="D29" s="236"/>
    </row>
    <row r="30" spans="1:4" ht="30.75" customHeight="1">
      <c r="A30" s="237" t="s">
        <v>425</v>
      </c>
      <c r="B30" s="154" t="s">
        <v>441</v>
      </c>
      <c r="C30" s="165">
        <v>1000000</v>
      </c>
      <c r="D30" s="98"/>
    </row>
    <row r="31" spans="1:4" ht="15.75" customHeight="1">
      <c r="A31" s="237"/>
      <c r="B31" s="154" t="s">
        <v>442</v>
      </c>
      <c r="C31" s="165">
        <v>55538</v>
      </c>
      <c r="D31" s="98"/>
    </row>
    <row r="32" spans="1:4" ht="15.75" customHeight="1">
      <c r="A32" s="237"/>
      <c r="B32" s="154" t="s">
        <v>443</v>
      </c>
      <c r="C32" s="165">
        <v>1313260.93</v>
      </c>
      <c r="D32" s="98"/>
    </row>
    <row r="33" spans="1:4" ht="15.75" customHeight="1">
      <c r="A33" s="237"/>
      <c r="B33" s="154" t="s">
        <v>443</v>
      </c>
      <c r="C33" s="165">
        <v>85250</v>
      </c>
      <c r="D33" s="98"/>
    </row>
    <row r="34" spans="1:4" ht="15.75" customHeight="1">
      <c r="A34" s="234"/>
      <c r="B34" s="235"/>
      <c r="C34" s="235"/>
      <c r="D34" s="236"/>
    </row>
    <row r="35" spans="1:4" ht="15.75" customHeight="1">
      <c r="A35" s="237" t="s">
        <v>437</v>
      </c>
      <c r="B35" s="161"/>
      <c r="C35" s="165">
        <v>0</v>
      </c>
      <c r="D35" s="157"/>
    </row>
    <row r="36" spans="1:4" ht="15" customHeight="1">
      <c r="A36" s="237"/>
      <c r="B36" s="161"/>
      <c r="C36" s="165">
        <v>0</v>
      </c>
      <c r="D36" s="156"/>
    </row>
    <row r="37" spans="1:4" ht="15" customHeight="1">
      <c r="A37" s="234"/>
      <c r="B37" s="235"/>
      <c r="C37" s="235"/>
      <c r="D37" s="236"/>
    </row>
    <row r="38" spans="1:4" ht="15" customHeight="1" thickBot="1">
      <c r="A38" s="240" t="s">
        <v>346</v>
      </c>
      <c r="B38" s="241"/>
      <c r="C38" s="241"/>
      <c r="D38" s="164">
        <f>SUM(C30:C36)</f>
        <v>2454048.9299999997</v>
      </c>
    </row>
    <row r="39" spans="1:4" ht="15" customHeight="1"/>
    <row r="40" spans="1:4" ht="15" customHeight="1"/>
    <row r="41" spans="1:4" ht="15" customHeight="1"/>
    <row r="42" spans="1:4" ht="15" customHeight="1"/>
    <row r="43" spans="1: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6.5" customHeight="1"/>
    <row r="69" ht="15" customHeight="1"/>
    <row r="70" ht="15" customHeight="1"/>
    <row r="71" ht="15" customHeight="1"/>
    <row r="72" ht="15" customHeight="1"/>
    <row r="74" ht="15" customHeight="1"/>
    <row r="75" ht="15" customHeight="1"/>
    <row r="76" ht="15.75" customHeight="1"/>
    <row r="77" ht="15" customHeight="1"/>
    <row r="85" ht="15" customHeight="1"/>
    <row r="86" ht="15.75" customHeight="1"/>
    <row r="87" ht="15" customHeight="1"/>
    <row r="88" ht="15.75" customHeight="1"/>
  </sheetData>
  <mergeCells count="19">
    <mergeCell ref="A34:D34"/>
    <mergeCell ref="A35:A36"/>
    <mergeCell ref="A37:D37"/>
    <mergeCell ref="A38:C38"/>
    <mergeCell ref="A24:D25"/>
    <mergeCell ref="A26:D26"/>
    <mergeCell ref="A27:D27"/>
    <mergeCell ref="A29:D29"/>
    <mergeCell ref="A30:A33"/>
    <mergeCell ref="A7:A18"/>
    <mergeCell ref="A19:D19"/>
    <mergeCell ref="A20:A21"/>
    <mergeCell ref="A22:D22"/>
    <mergeCell ref="A23:C23"/>
    <mergeCell ref="A1:D1"/>
    <mergeCell ref="A2:D2"/>
    <mergeCell ref="A3:D3"/>
    <mergeCell ref="A4:D4"/>
    <mergeCell ref="A6:D6"/>
  </mergeCells>
  <printOptions horizontalCentered="1" verticalCentered="1"/>
  <pageMargins left="0.23" right="0.17" top="0.78740157480314965" bottom="0.78740157480314965" header="0.31496062992125984" footer="0.31496062992125984"/>
  <pageSetup paperSize="9" scale="4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L09401</dc:creator>
  <cp:lastModifiedBy>juliana</cp:lastModifiedBy>
  <cp:lastPrinted>2021-04-29T19:02:11Z</cp:lastPrinted>
  <dcterms:created xsi:type="dcterms:W3CDTF">2020-08-26T12:48:53Z</dcterms:created>
  <dcterms:modified xsi:type="dcterms:W3CDTF">2021-05-18T17:23:13Z</dcterms:modified>
</cp:coreProperties>
</file>